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0187ah6\Desktop\00 DFG Landesverfassungsgerichte\01 Landesverfassungsgerichte\00 Verfassungsgerichte\04 Brandenburg\"/>
    </mc:Choice>
  </mc:AlternateContent>
  <bookViews>
    <workbookView xWindow="-110" yWindow="-110" windowWidth="19420" windowHeight="10420" tabRatio="500"/>
  </bookViews>
  <sheets>
    <sheet name="BB Rohdaten" sheetId="1" r:id="rId1"/>
    <sheet name="BB kodiert" sheetId="2" r:id="rId2"/>
  </sheets>
  <definedNames>
    <definedName name="_xlnm.Print_Area" localSheetId="1">'BB kodiert'!$A$1:$AO$50</definedName>
    <definedName name="_xlnm.Print_Area" localSheetId="0">'BB Rohdaten'!$A$1:$AO$50</definedName>
    <definedName name="_xlnm.Print_Titles" localSheetId="1">'BB kodiert'!$B:$B,'BB kodiert'!$1:$1</definedName>
    <definedName name="_xlnm.Print_Titles" localSheetId="0">'BB Rohdaten'!$B:$B,'BB Rohdaten'!$1:$1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" i="2" l="1"/>
  <c r="Z2" i="2"/>
  <c r="AB2" i="2"/>
  <c r="AC2" i="2"/>
  <c r="AD2" i="2"/>
  <c r="Y3" i="2"/>
  <c r="AC3" i="2" s="1"/>
  <c r="Z3" i="2"/>
  <c r="AB3" i="2"/>
  <c r="AD3" i="2"/>
  <c r="AM3" i="2"/>
  <c r="Y4" i="2"/>
  <c r="Z4" i="2" s="1"/>
  <c r="AB4" i="2" s="1"/>
  <c r="AD4" i="2"/>
  <c r="AM4" i="2"/>
  <c r="Y5" i="2"/>
  <c r="AC5" i="2" s="1"/>
  <c r="Z5" i="2"/>
  <c r="AB5" i="2"/>
  <c r="AD5" i="2"/>
  <c r="AM5" i="2"/>
  <c r="Y6" i="2"/>
  <c r="Z6" i="2" s="1"/>
  <c r="AB6" i="2" s="1"/>
  <c r="AD6" i="2"/>
  <c r="AM6" i="2"/>
  <c r="Y7" i="2"/>
  <c r="AC7" i="2" s="1"/>
  <c r="Z7" i="2"/>
  <c r="AB7" i="2"/>
  <c r="AD7" i="2"/>
  <c r="AM7" i="2"/>
  <c r="Y8" i="2"/>
  <c r="Z8" i="2" s="1"/>
  <c r="AB8" i="2" s="1"/>
  <c r="AD8" i="2" s="1"/>
  <c r="AC8" i="2"/>
  <c r="AM8" i="2"/>
  <c r="Y9" i="2"/>
  <c r="AC9" i="2" s="1"/>
  <c r="Z9" i="2"/>
  <c r="AB9" i="2"/>
  <c r="AD9" i="2"/>
  <c r="AM9" i="2"/>
  <c r="Y10" i="2"/>
  <c r="Z10" i="2" s="1"/>
  <c r="AB10" i="2" s="1"/>
  <c r="AD10" i="2"/>
  <c r="AM10" i="2"/>
  <c r="Y11" i="2"/>
  <c r="AC11" i="2" s="1"/>
  <c r="Z11" i="2"/>
  <c r="AB11" i="2"/>
  <c r="AD11" i="2"/>
  <c r="AM11" i="2"/>
  <c r="Y12" i="2"/>
  <c r="Z12" i="2" s="1"/>
  <c r="AB12" i="2" s="1"/>
  <c r="AA12" i="2"/>
  <c r="AC12" i="2"/>
  <c r="AD12" i="2"/>
  <c r="AM12" i="2"/>
  <c r="Y13" i="2"/>
  <c r="Z13" i="2"/>
  <c r="AB13" i="2" s="1"/>
  <c r="AA13" i="2"/>
  <c r="AC13" i="2"/>
  <c r="AD13" i="2"/>
  <c r="AM13" i="2"/>
  <c r="Y14" i="2"/>
  <c r="Z14" i="2"/>
  <c r="AB14" i="2" s="1"/>
  <c r="AA14" i="2"/>
  <c r="AC14" i="2"/>
  <c r="AD14" i="2"/>
  <c r="AM14" i="2"/>
  <c r="Y15" i="2"/>
  <c r="AA15" i="2"/>
  <c r="AB15" i="2"/>
  <c r="AD15" i="2" s="1"/>
  <c r="AC15" i="2"/>
  <c r="AM15" i="2"/>
  <c r="Y16" i="2"/>
  <c r="Z16" i="2"/>
  <c r="AB16" i="2" s="1"/>
  <c r="AA16" i="2"/>
  <c r="AC16" i="2"/>
  <c r="AD16" i="2"/>
  <c r="AM16" i="2"/>
  <c r="Y17" i="2"/>
  <c r="AC17" i="2" s="1"/>
  <c r="AA17" i="2"/>
  <c r="AB17" i="2"/>
  <c r="AD17" i="2"/>
  <c r="AM17" i="2"/>
  <c r="AN17" i="2"/>
  <c r="Z18" i="2"/>
  <c r="AA18" i="2"/>
  <c r="AB18" i="2"/>
  <c r="AC18" i="2"/>
  <c r="AD18" i="2"/>
  <c r="Z19" i="2"/>
  <c r="AA19" i="2"/>
  <c r="AB19" i="2"/>
  <c r="AC19" i="2"/>
  <c r="AD19" i="2"/>
  <c r="Z20" i="2"/>
  <c r="AB20" i="2" s="1"/>
  <c r="AA20" i="2"/>
  <c r="AC20" i="2"/>
  <c r="AD20" i="2"/>
  <c r="AM20" i="2"/>
  <c r="Z21" i="2"/>
  <c r="AA21" i="2"/>
  <c r="AB21" i="2"/>
  <c r="AC21" i="2"/>
  <c r="AD21" i="2"/>
  <c r="AM21" i="2"/>
  <c r="Z22" i="2"/>
  <c r="AB22" i="2" s="1"/>
  <c r="AA22" i="2"/>
  <c r="AC22" i="2"/>
  <c r="AD22" i="2"/>
  <c r="AM22" i="2"/>
  <c r="Y23" i="2"/>
  <c r="Z23" i="2"/>
  <c r="AB23" i="2"/>
  <c r="AC23" i="2"/>
  <c r="AD23" i="2"/>
  <c r="AM23" i="2"/>
  <c r="Y24" i="2"/>
  <c r="Z24" i="2"/>
  <c r="AB24" i="2" s="1"/>
  <c r="AA24" i="2"/>
  <c r="AC24" i="2"/>
  <c r="AD24" i="2"/>
  <c r="AM24" i="2"/>
  <c r="Z25" i="2"/>
  <c r="AA25" i="2"/>
  <c r="AB25" i="2"/>
  <c r="AC25" i="2"/>
  <c r="AD25" i="2"/>
  <c r="AM25" i="2"/>
  <c r="Z26" i="2"/>
  <c r="AB26" i="2" s="1"/>
  <c r="AA26" i="2"/>
  <c r="AC26" i="2"/>
  <c r="AD26" i="2"/>
  <c r="AM26" i="2"/>
  <c r="Y27" i="2"/>
  <c r="AB27" i="2"/>
  <c r="AC27" i="2"/>
  <c r="AD27" i="2"/>
  <c r="AM27" i="2"/>
  <c r="AN27" i="2"/>
  <c r="Y28" i="2"/>
  <c r="Z28" i="2" s="1"/>
  <c r="AB28" i="2" s="1"/>
  <c r="AA28" i="2"/>
  <c r="AC28" i="2"/>
  <c r="AD28" i="2"/>
  <c r="AM28" i="2"/>
  <c r="Y29" i="2"/>
  <c r="Z29" i="2"/>
  <c r="AB29" i="2" s="1"/>
  <c r="AA29" i="2"/>
  <c r="AC29" i="2"/>
  <c r="AD29" i="2"/>
  <c r="AM29" i="2"/>
  <c r="Y30" i="2"/>
  <c r="Z30" i="2"/>
  <c r="AB30" i="2" s="1"/>
  <c r="AA30" i="2"/>
  <c r="AC30" i="2"/>
  <c r="AD30" i="2"/>
  <c r="AM30" i="2"/>
  <c r="Y31" i="2"/>
  <c r="Z31" i="2"/>
  <c r="AA31" i="2"/>
  <c r="AB31" i="2"/>
  <c r="AC31" i="2"/>
  <c r="AD31" i="2"/>
  <c r="AM31" i="2"/>
  <c r="Y32" i="2"/>
  <c r="Z32" i="2" s="1"/>
  <c r="AB32" i="2" s="1"/>
  <c r="AA32" i="2"/>
  <c r="AC32" i="2"/>
  <c r="AD32" i="2"/>
  <c r="AM32" i="2"/>
  <c r="Y33" i="2"/>
  <c r="Z33" i="2"/>
  <c r="AB33" i="2" s="1"/>
  <c r="AA33" i="2"/>
  <c r="AC33" i="2"/>
  <c r="AD33" i="2"/>
  <c r="AM33" i="2"/>
  <c r="Y34" i="2"/>
  <c r="AB34" i="2"/>
  <c r="AC34" i="2"/>
  <c r="AD34" i="2"/>
  <c r="AM34" i="2"/>
  <c r="AN34" i="2"/>
  <c r="Y35" i="2"/>
  <c r="Z35" i="2" s="1"/>
  <c r="AB35" i="2" s="1"/>
  <c r="AA35" i="2"/>
  <c r="AC35" i="2"/>
  <c r="AD35" i="2"/>
  <c r="AM35" i="2"/>
  <c r="AB36" i="2"/>
  <c r="AC36" i="2"/>
  <c r="AD36" i="2"/>
  <c r="AM36" i="2"/>
  <c r="Y37" i="2"/>
  <c r="Z37" i="2"/>
  <c r="AB37" i="2" s="1"/>
  <c r="AA37" i="2"/>
  <c r="AC37" i="2"/>
  <c r="AD37" i="2"/>
  <c r="AM37" i="2"/>
  <c r="AB38" i="2"/>
  <c r="AC38" i="2"/>
  <c r="AD38" i="2"/>
  <c r="AM38" i="2"/>
  <c r="AB39" i="2"/>
  <c r="AC39" i="2"/>
  <c r="AD39" i="2"/>
  <c r="AM39" i="2"/>
  <c r="AB40" i="2"/>
  <c r="AC40" i="2"/>
  <c r="AD40" i="2"/>
  <c r="AM40" i="2"/>
  <c r="AB41" i="2"/>
  <c r="AC41" i="2"/>
  <c r="AD41" i="2"/>
  <c r="AM41" i="2"/>
  <c r="AB42" i="2"/>
  <c r="AC42" i="2"/>
  <c r="AD42" i="2"/>
  <c r="AM42" i="2"/>
  <c r="AB43" i="2"/>
  <c r="AC43" i="2"/>
  <c r="AD43" i="2"/>
  <c r="AM43" i="2"/>
  <c r="AB44" i="2"/>
  <c r="AC44" i="2"/>
  <c r="AD44" i="2"/>
  <c r="AM44" i="2"/>
  <c r="AB45" i="2"/>
  <c r="AC45" i="2"/>
  <c r="AD45" i="2"/>
  <c r="AM45" i="2"/>
  <c r="AB46" i="2"/>
  <c r="AC46" i="2"/>
  <c r="AD46" i="2"/>
  <c r="AM46" i="2"/>
  <c r="AB47" i="2"/>
  <c r="AC47" i="2"/>
  <c r="AD47" i="2"/>
  <c r="AM47" i="2"/>
  <c r="AB48" i="2"/>
  <c r="AC48" i="2"/>
  <c r="AD48" i="2"/>
  <c r="AM48" i="2"/>
  <c r="AB49" i="2"/>
  <c r="AC49" i="2"/>
  <c r="AD49" i="2"/>
  <c r="AM49" i="2"/>
  <c r="AB50" i="2"/>
  <c r="AC50" i="2"/>
  <c r="AD50" i="2"/>
  <c r="AM50" i="2"/>
  <c r="AC10" i="2" l="1"/>
  <c r="AC6" i="2"/>
  <c r="AC4" i="2"/>
  <c r="AM39" i="1"/>
  <c r="AM40" i="1"/>
  <c r="AM47" i="1"/>
  <c r="AM43" i="1"/>
  <c r="AM41" i="1"/>
  <c r="AM48" i="1"/>
  <c r="AM38" i="1"/>
  <c r="AM49" i="1"/>
  <c r="AM42" i="1"/>
  <c r="AM50" i="1"/>
  <c r="AM45" i="1"/>
  <c r="AM44" i="1"/>
  <c r="AM46" i="1"/>
  <c r="AD39" i="1"/>
  <c r="AD40" i="1"/>
  <c r="AD47" i="1"/>
  <c r="AD43" i="1"/>
  <c r="AD41" i="1"/>
  <c r="AD48" i="1"/>
  <c r="AD38" i="1"/>
  <c r="AD49" i="1"/>
  <c r="AD42" i="1"/>
  <c r="AD50" i="1"/>
  <c r="AD45" i="1"/>
  <c r="AD44" i="1"/>
  <c r="AD46" i="1"/>
  <c r="AC39" i="1"/>
  <c r="AC40" i="1"/>
  <c r="AC47" i="1"/>
  <c r="AC43" i="1"/>
  <c r="AC41" i="1"/>
  <c r="AC48" i="1"/>
  <c r="AC38" i="1"/>
  <c r="AC49" i="1"/>
  <c r="AC42" i="1"/>
  <c r="AC50" i="1"/>
  <c r="AC45" i="1"/>
  <c r="AC44" i="1"/>
  <c r="AC46" i="1"/>
  <c r="AB39" i="1"/>
  <c r="AB40" i="1"/>
  <c r="AB47" i="1"/>
  <c r="AB43" i="1"/>
  <c r="AB41" i="1"/>
  <c r="AB48" i="1"/>
  <c r="AB38" i="1"/>
  <c r="AB49" i="1"/>
  <c r="AB42" i="1"/>
  <c r="AB50" i="1"/>
  <c r="AB45" i="1"/>
  <c r="AB44" i="1"/>
  <c r="AB46" i="1"/>
  <c r="AD9" i="1" l="1"/>
  <c r="AM36" i="1" l="1"/>
  <c r="AB36" i="1"/>
  <c r="AC36" i="1"/>
  <c r="AD36" i="1"/>
  <c r="AM17" i="1" l="1"/>
  <c r="AN17" i="1" s="1"/>
  <c r="AM34" i="1"/>
  <c r="AN34" i="1" s="1"/>
  <c r="AD34" i="1"/>
  <c r="Y34" i="1"/>
  <c r="AB34" i="1" s="1"/>
  <c r="AM32" i="1"/>
  <c r="AM30" i="1"/>
  <c r="AM29" i="1"/>
  <c r="AM28" i="1"/>
  <c r="AM27" i="1"/>
  <c r="AN27" i="1" s="1"/>
  <c r="Y27" i="1"/>
  <c r="AB27" i="1" s="1"/>
  <c r="AD27" i="1"/>
  <c r="AM23" i="1"/>
  <c r="AD23" i="1"/>
  <c r="Y23" i="1"/>
  <c r="AC23" i="1" s="1"/>
  <c r="AD19" i="1"/>
  <c r="AC19" i="1"/>
  <c r="Z19" i="1"/>
  <c r="AB19" i="1" s="1"/>
  <c r="AA19" i="1"/>
  <c r="AD18" i="1"/>
  <c r="AC18" i="1"/>
  <c r="Z18" i="1"/>
  <c r="AB18" i="1" s="1"/>
  <c r="AA18" i="1"/>
  <c r="AM13" i="1"/>
  <c r="AA13" i="1"/>
  <c r="Y13" i="1"/>
  <c r="AC13" i="1" s="1"/>
  <c r="AD13" i="1"/>
  <c r="AM14" i="1"/>
  <c r="AD14" i="1"/>
  <c r="Y14" i="1"/>
  <c r="AC14" i="1" s="1"/>
  <c r="AA14" i="1"/>
  <c r="AM16" i="1"/>
  <c r="AD16" i="1"/>
  <c r="Y16" i="1"/>
  <c r="AC16" i="1" s="1"/>
  <c r="AA16" i="1"/>
  <c r="AM15" i="1"/>
  <c r="AM8" i="1"/>
  <c r="Y15" i="1"/>
  <c r="AB15" i="1" s="1"/>
  <c r="AD15" i="1" s="1"/>
  <c r="Y8" i="1"/>
  <c r="Z8" i="1" s="1"/>
  <c r="AB8" i="1" s="1"/>
  <c r="AD8" i="1" s="1"/>
  <c r="AA15" i="1"/>
  <c r="AC15" i="1" s="1"/>
  <c r="AM12" i="1"/>
  <c r="AD12" i="1"/>
  <c r="Y12" i="1"/>
  <c r="AC12" i="1" s="1"/>
  <c r="AD17" i="1"/>
  <c r="Y17" i="1"/>
  <c r="AA24" i="1"/>
  <c r="AA32" i="1"/>
  <c r="AA31" i="1"/>
  <c r="AA26" i="1"/>
  <c r="AA25" i="1"/>
  <c r="AA30" i="1"/>
  <c r="AA17" i="1"/>
  <c r="AA33" i="1"/>
  <c r="AA12" i="1"/>
  <c r="AA21" i="1"/>
  <c r="AA20" i="1"/>
  <c r="AA29" i="1"/>
  <c r="AA37" i="1"/>
  <c r="AC8" i="1"/>
  <c r="AA28" i="1"/>
  <c r="AA22" i="1"/>
  <c r="AA35" i="1"/>
  <c r="Y11" i="1"/>
  <c r="Y9" i="1"/>
  <c r="Y5" i="1"/>
  <c r="Z5" i="1" s="1"/>
  <c r="AB5" i="1" s="1"/>
  <c r="Y24" i="1"/>
  <c r="Z24" i="1" s="1"/>
  <c r="AB24" i="1" s="1"/>
  <c r="Y6" i="1"/>
  <c r="Z6" i="1" s="1"/>
  <c r="AB6" i="1" s="1"/>
  <c r="Y32" i="1"/>
  <c r="AC32" i="1" s="1"/>
  <c r="Y31" i="1"/>
  <c r="AC31" i="1" s="1"/>
  <c r="Z26" i="1"/>
  <c r="AB26" i="1" s="1"/>
  <c r="Y30" i="1"/>
  <c r="Z30" i="1" s="1"/>
  <c r="AB30" i="1" s="1"/>
  <c r="Y4" i="1"/>
  <c r="Z4" i="1" s="1"/>
  <c r="AB4" i="1" s="1"/>
  <c r="Y3" i="1"/>
  <c r="AC3" i="1" s="1"/>
  <c r="Y33" i="1"/>
  <c r="Z33" i="1" s="1"/>
  <c r="AB33" i="1" s="1"/>
  <c r="Y2" i="1"/>
  <c r="Z2" i="1" s="1"/>
  <c r="AB2" i="1" s="1"/>
  <c r="Y10" i="1"/>
  <c r="Z10" i="1" s="1"/>
  <c r="AB10" i="1" s="1"/>
  <c r="Y29" i="1"/>
  <c r="AC29" i="1" s="1"/>
  <c r="Y37" i="1"/>
  <c r="AC37" i="1" s="1"/>
  <c r="Y28" i="1"/>
  <c r="Z28" i="1" s="1"/>
  <c r="AB28" i="1" s="1"/>
  <c r="Y35" i="1"/>
  <c r="Z35" i="1" s="1"/>
  <c r="AB35" i="1" s="1"/>
  <c r="Z21" i="1"/>
  <c r="AB21" i="1" s="1"/>
  <c r="Z20" i="1"/>
  <c r="AB20" i="1" s="1"/>
  <c r="Z22" i="1"/>
  <c r="AB22" i="1" s="1"/>
  <c r="AM21" i="1"/>
  <c r="Y7" i="1"/>
  <c r="Z7" i="1" s="1"/>
  <c r="AB7" i="1" s="1"/>
  <c r="AM26" i="1"/>
  <c r="AM35" i="1"/>
  <c r="AM24" i="1"/>
  <c r="AM25" i="1"/>
  <c r="AM22" i="1"/>
  <c r="AM20" i="1"/>
  <c r="AM33" i="1"/>
  <c r="AM11" i="1"/>
  <c r="AM7" i="1"/>
  <c r="AM4" i="1"/>
  <c r="AM6" i="1"/>
  <c r="AM5" i="1"/>
  <c r="AM37" i="1"/>
  <c r="AM10" i="1"/>
  <c r="AM9" i="1"/>
  <c r="AM31" i="1"/>
  <c r="AM3" i="1"/>
  <c r="AD26" i="1"/>
  <c r="AD21" i="1"/>
  <c r="AD35" i="1"/>
  <c r="AD24" i="1"/>
  <c r="AD25" i="1"/>
  <c r="AD22" i="1"/>
  <c r="AD20" i="1"/>
  <c r="AD32" i="1"/>
  <c r="AD33" i="1"/>
  <c r="AD11" i="1"/>
  <c r="AD7" i="1"/>
  <c r="AD29" i="1"/>
  <c r="AD30" i="1"/>
  <c r="AD2" i="1"/>
  <c r="AD4" i="1"/>
  <c r="AD6" i="1"/>
  <c r="AD5" i="1"/>
  <c r="AD28" i="1"/>
  <c r="AD37" i="1"/>
  <c r="AD10" i="1"/>
  <c r="AD31" i="1"/>
  <c r="AD3" i="1"/>
  <c r="AC21" i="1"/>
  <c r="AC22" i="1"/>
  <c r="AC20" i="1"/>
  <c r="Z29" i="1" l="1"/>
  <c r="AB29" i="1" s="1"/>
  <c r="AC34" i="1"/>
  <c r="AC7" i="1"/>
  <c r="AC24" i="1"/>
  <c r="Z37" i="1"/>
  <c r="AB37" i="1" s="1"/>
  <c r="Z3" i="1"/>
  <c r="AB3" i="1" s="1"/>
  <c r="Z9" i="1"/>
  <c r="AB9" i="1" s="1"/>
  <c r="AC9" i="1"/>
  <c r="Z11" i="1"/>
  <c r="AC26" i="1"/>
  <c r="AC4" i="1"/>
  <c r="AC17" i="1"/>
  <c r="AB17" i="1"/>
  <c r="Z25" i="1"/>
  <c r="AB25" i="1" s="1"/>
  <c r="AC11" i="1"/>
  <c r="Z16" i="1"/>
  <c r="AB16" i="1" s="1"/>
  <c r="Z14" i="1"/>
  <c r="AB14" i="1" s="1"/>
  <c r="Z13" i="1"/>
  <c r="AB13" i="1" s="1"/>
  <c r="AC28" i="1"/>
  <c r="AC33" i="1"/>
  <c r="AC27" i="1"/>
  <c r="AC5" i="1"/>
  <c r="AC10" i="1"/>
  <c r="AC35" i="1"/>
  <c r="Z31" i="1"/>
  <c r="AB31" i="1" s="1"/>
  <c r="AC30" i="1"/>
  <c r="AC2" i="1"/>
  <c r="Z32" i="1"/>
  <c r="AB32" i="1" s="1"/>
  <c r="Z12" i="1"/>
  <c r="AB12" i="1" s="1"/>
  <c r="Z23" i="1"/>
  <c r="AB23" i="1" s="1"/>
  <c r="AC6" i="1"/>
  <c r="AC25" i="1"/>
  <c r="AB11" i="1" l="1"/>
</calcChain>
</file>

<file path=xl/comments1.xml><?xml version="1.0" encoding="utf-8"?>
<comments xmlns="http://schemas.openxmlformats.org/spreadsheetml/2006/main">
  <authors>
    <author>Werner Reutter</author>
  </authors>
  <commentList>
    <comment ref="P22" authorId="0" shapeId="0">
      <text>
        <r>
          <rPr>
            <b/>
            <sz val="9"/>
            <color indexed="81"/>
            <rFont val="Segoe UI"/>
            <family val="2"/>
          </rPr>
          <t>Werner Reutter:</t>
        </r>
        <r>
          <rPr>
            <sz val="9"/>
            <color indexed="81"/>
            <rFont val="Segoe UI"/>
            <family val="2"/>
          </rPr>
          <t xml:space="preserve">
ohne Überhangmandat, das zu Beginn der WP zurückgegeben wurde</t>
        </r>
      </text>
    </comment>
  </commentList>
</comments>
</file>

<file path=xl/comments2.xml><?xml version="1.0" encoding="utf-8"?>
<comments xmlns="http://schemas.openxmlformats.org/spreadsheetml/2006/main">
  <authors>
    <author>Werner Reutter</author>
  </authors>
  <commentList>
    <comment ref="P22" authorId="0" shapeId="0">
      <text>
        <r>
          <rPr>
            <b/>
            <sz val="9"/>
            <color indexed="81"/>
            <rFont val="Segoe UI"/>
            <family val="2"/>
          </rPr>
          <t>Werner Reutter:</t>
        </r>
        <r>
          <rPr>
            <sz val="9"/>
            <color indexed="81"/>
            <rFont val="Segoe UI"/>
            <family val="2"/>
          </rPr>
          <t xml:space="preserve">
ohne Überhangmandat, das zu Beginn der WP zurückgegeben wurde</t>
        </r>
      </text>
    </comment>
  </commentList>
</comments>
</file>

<file path=xl/sharedStrings.xml><?xml version="1.0" encoding="utf-8"?>
<sst xmlns="http://schemas.openxmlformats.org/spreadsheetml/2006/main" count="962" uniqueCount="124">
  <si>
    <t>vorschlagende Institution</t>
  </si>
  <si>
    <t>Land</t>
  </si>
  <si>
    <t>Wahl-gang</t>
  </si>
  <si>
    <t>WP</t>
  </si>
  <si>
    <t xml:space="preserve"> Ja-Stimmen</t>
  </si>
  <si>
    <t xml:space="preserve"> Nein-Stimmen</t>
  </si>
  <si>
    <t>Amtsantritt Tag</t>
  </si>
  <si>
    <t>Datum der Ernennung</t>
  </si>
  <si>
    <t>Jahr Amtsantritt</t>
  </si>
  <si>
    <t>Ausscheiden Tag</t>
  </si>
  <si>
    <t>Jahr Ausscheiden</t>
  </si>
  <si>
    <t>vorschlagende Fraktion</t>
  </si>
  <si>
    <t>Ungültig</t>
  </si>
  <si>
    <t>PlPrNr</t>
  </si>
  <si>
    <t>Anzahl gesetzlicher Mitglieder (Beginn WP)</t>
  </si>
  <si>
    <t>AkadTitel (Prof./Dr.)</t>
  </si>
  <si>
    <t>Geschlecht (M/W/U)</t>
  </si>
  <si>
    <t>Wahl (RW / NW)</t>
  </si>
  <si>
    <t>PlPrSeite</t>
  </si>
  <si>
    <t>Regierungs-fraktionen</t>
  </si>
  <si>
    <t>Oppositions-fraktionen</t>
  </si>
  <si>
    <t>Enthal-tungen</t>
  </si>
  <si>
    <t>Tag der Wahl (Datum)</t>
  </si>
  <si>
    <t>Stellvertreter/ Stellvertreterin</t>
  </si>
  <si>
    <t>Gesetzlich vorgesehenes Ende</t>
  </si>
  <si>
    <t>Gesetzliche Amtszeit (Jahre)</t>
  </si>
  <si>
    <t>Prof. Dr.</t>
  </si>
  <si>
    <t>Dr.</t>
  </si>
  <si>
    <t>M</t>
  </si>
  <si>
    <t>W</t>
  </si>
  <si>
    <t>SPD</t>
  </si>
  <si>
    <t>PDS</t>
  </si>
  <si>
    <t>CDU</t>
  </si>
  <si>
    <t>BÜ</t>
  </si>
  <si>
    <t>Linke</t>
  </si>
  <si>
    <t>BB</t>
  </si>
  <si>
    <t>BefRA</t>
  </si>
  <si>
    <t>Prof</t>
  </si>
  <si>
    <t>RW</t>
  </si>
  <si>
    <t>RA</t>
  </si>
  <si>
    <t>BR</t>
  </si>
  <si>
    <t>LR</t>
  </si>
  <si>
    <t>SPD; Bü, FDP</t>
  </si>
  <si>
    <t>CDU, PDS-LL</t>
  </si>
  <si>
    <t>NA</t>
  </si>
  <si>
    <t>Fraktion</t>
  </si>
  <si>
    <t>CDU; PDS-LL</t>
  </si>
  <si>
    <t>SPD, CDU</t>
  </si>
  <si>
    <t>PDS, DVU</t>
  </si>
  <si>
    <t>SPD, Linke</t>
  </si>
  <si>
    <t>CDU, FDP, B90/Grüne</t>
  </si>
  <si>
    <t>Prof.</t>
  </si>
  <si>
    <t>VP</t>
  </si>
  <si>
    <t>P</t>
  </si>
  <si>
    <t>FDP</t>
  </si>
  <si>
    <t>Bü90/FDP</t>
  </si>
  <si>
    <t>AussLParl</t>
  </si>
  <si>
    <t>CDU, B90/Grüne, AfD; BVB/Freie Wähler</t>
  </si>
  <si>
    <t>AfD</t>
  </si>
  <si>
    <t xml:space="preserve"> </t>
  </si>
  <si>
    <t>Abgeordneter</t>
  </si>
  <si>
    <t>fraktionslos</t>
  </si>
  <si>
    <t>B90/Grüne</t>
  </si>
  <si>
    <t>Geburtsjahr</t>
  </si>
  <si>
    <t xml:space="preserve">Zu zählende Stimmen </t>
  </si>
  <si>
    <t xml:space="preserve">Notwendige Mehrheit (Stimmen) </t>
  </si>
  <si>
    <t xml:space="preserve">erreichte Mehrheit bei zu zählenden Stimmen </t>
  </si>
  <si>
    <t xml:space="preserve">Erreichte Mehrheit abgegebene Stimmen </t>
  </si>
  <si>
    <t xml:space="preserve">Erreichte Mehrheit bei MdL </t>
  </si>
  <si>
    <t>Alter bei Amtsantritt</t>
  </si>
  <si>
    <t xml:space="preserve">Alter bei Ausscheiden </t>
  </si>
  <si>
    <t xml:space="preserve">Dauer der Amtszeit </t>
  </si>
  <si>
    <t>BB 01_01_01</t>
  </si>
  <si>
    <t>BB 01_01_02</t>
  </si>
  <si>
    <t>BB 01_01_03</t>
  </si>
  <si>
    <t>BB 01_01_04</t>
  </si>
  <si>
    <t>BB 01_01_05</t>
  </si>
  <si>
    <t>BB 01_01_06</t>
  </si>
  <si>
    <t>BB 01_01_07</t>
  </si>
  <si>
    <t>BB 01_01_08</t>
  </si>
  <si>
    <t>BB 01_01_09</t>
  </si>
  <si>
    <t>BB 02_01_01</t>
  </si>
  <si>
    <t>BB 02_02_01</t>
  </si>
  <si>
    <t>BB 02_02_02</t>
  </si>
  <si>
    <t>BB 02_02_03</t>
  </si>
  <si>
    <t>BB 02_02_04</t>
  </si>
  <si>
    <t>BB 02_02_05</t>
  </si>
  <si>
    <t>BB 02_02_06</t>
  </si>
  <si>
    <t>BB 02_02_07</t>
  </si>
  <si>
    <t>BB 02_02_08</t>
  </si>
  <si>
    <t>vorgeschlagene Person (ID)</t>
  </si>
  <si>
    <t>BB 03_01_01</t>
  </si>
  <si>
    <t>BB 03_01_02</t>
  </si>
  <si>
    <t>BB 04_01_02</t>
  </si>
  <si>
    <t>BB 05_01_01</t>
  </si>
  <si>
    <t>BB 04_01_01</t>
  </si>
  <si>
    <t>BB 04_02_01</t>
  </si>
  <si>
    <t>BB 04_01_03</t>
  </si>
  <si>
    <t>BB 04_01_04</t>
  </si>
  <si>
    <t>BB 04_01_05</t>
  </si>
  <si>
    <t>BB 04_01_06</t>
  </si>
  <si>
    <t>BB 04_01_07</t>
  </si>
  <si>
    <t>BB 05_02_01</t>
  </si>
  <si>
    <t>BB 05_02_02</t>
  </si>
  <si>
    <t>BB 05_03_01</t>
  </si>
  <si>
    <t>BB 05_04_01</t>
  </si>
  <si>
    <t>BB 06_01_01</t>
  </si>
  <si>
    <t>BB 06_01_02</t>
  </si>
  <si>
    <t>BB 06_01_03</t>
  </si>
  <si>
    <t>BB 06_01_04</t>
  </si>
  <si>
    <t>BB 06_01_05</t>
  </si>
  <si>
    <t>BB 06_01_06</t>
  </si>
  <si>
    <t>BB 06_01_07</t>
  </si>
  <si>
    <t>BB 06_01_08</t>
  </si>
  <si>
    <t>BB 06_01_09</t>
  </si>
  <si>
    <t>BB 06_01_10</t>
  </si>
  <si>
    <t>BB 06_01_11</t>
  </si>
  <si>
    <t>BB 06_01_12</t>
  </si>
  <si>
    <t>BB 06_01_13</t>
  </si>
  <si>
    <t>Richtergruppe (P/VP/BR/BefRA/LR)</t>
  </si>
  <si>
    <t>Berufsgruppe (BR/Prof/ RA/LR)</t>
  </si>
  <si>
    <t>AbgRegfrakt (Anzahl Mandate, Beginn WP)</t>
  </si>
  <si>
    <t>AbgOppfrakt (Anzahl Mandate, Beginn WP)</t>
  </si>
  <si>
    <t xml:space="preserve">Gesamt-stimmen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</si>
</sst>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7" fillId="0" borderId="0"/>
    <xf numFmtId="0" fontId="16" fillId="2" borderId="2" applyNumberFormat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7" fillId="0" borderId="1" xfId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65" fontId="1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17" fillId="0" borderId="2" xfId="3" applyFont="1" applyFill="1" applyAlignment="1">
      <alignment horizontal="center"/>
    </xf>
    <xf numFmtId="0" fontId="17" fillId="0" borderId="1" xfId="3" applyFont="1" applyFill="1" applyBorder="1" applyAlignment="1">
      <alignment horizontal="left"/>
    </xf>
    <xf numFmtId="0" fontId="17" fillId="0" borderId="1" xfId="3" applyFont="1" applyFill="1" applyBorder="1" applyAlignment="1">
      <alignment horizontal="center"/>
    </xf>
    <xf numFmtId="14" fontId="17" fillId="0" borderId="1" xfId="3" applyNumberFormat="1" applyFont="1" applyFill="1" applyBorder="1" applyAlignment="1">
      <alignment horizontal="center"/>
    </xf>
    <xf numFmtId="2" fontId="17" fillId="0" borderId="1" xfId="3" applyNumberFormat="1" applyFont="1" applyFill="1" applyBorder="1" applyAlignment="1">
      <alignment horizontal="center"/>
    </xf>
    <xf numFmtId="165" fontId="17" fillId="0" borderId="1" xfId="3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3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wrapText="1"/>
    </xf>
    <xf numFmtId="0" fontId="3" fillId="0" borderId="3" xfId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" fontId="13" fillId="0" borderId="3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 vertical="top" wrapText="1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left"/>
    </xf>
    <xf numFmtId="0" fontId="17" fillId="0" borderId="0" xfId="3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1" xfId="2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1" fillId="0" borderId="1" xfId="4" applyBorder="1" applyAlignment="1">
      <alignment horizontal="left"/>
    </xf>
    <xf numFmtId="0" fontId="1" fillId="0" borderId="3" xfId="5" applyBorder="1" applyAlignment="1">
      <alignment horizontal="center"/>
    </xf>
    <xf numFmtId="0" fontId="1" fillId="0" borderId="3" xfId="5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0" fontId="1" fillId="0" borderId="1" xfId="5" applyBorder="1" applyAlignment="1">
      <alignment horizontal="center"/>
    </xf>
    <xf numFmtId="0" fontId="1" fillId="0" borderId="1" xfId="5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Ausgabe" xfId="3" builtinId="21"/>
    <cellStyle name="Standard" xfId="0" builtinId="0"/>
    <cellStyle name="Standard 2" xfId="2"/>
    <cellStyle name="Standard 2 2" xfId="4"/>
    <cellStyle name="Standard 3" xfId="1"/>
    <cellStyle name="Standard 3 2" xfId="5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Medium4">
    <tableStyle name="Tabellenformat 1" pivot="0" count="1">
      <tableStyleElement type="headerRow" dxfId="2"/>
    </tableStyle>
    <tableStyle name="Tabellenformat 2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1"/>
  <sheetViews>
    <sheetView tabSelected="1" view="pageLayout" zoomScale="50" zoomScaleNormal="100" zoomScaleSheetLayoutView="100" zoomScalePageLayoutView="50" workbookViewId="0"/>
  </sheetViews>
  <sheetFormatPr baseColWidth="10" defaultColWidth="11.1640625" defaultRowHeight="13" x14ac:dyDescent="0.3"/>
  <cols>
    <col min="1" max="1" width="6.1640625" style="2" customWidth="1"/>
    <col min="2" max="2" width="18" style="2" customWidth="1"/>
    <col min="3" max="3" width="12.58203125" style="1" customWidth="1"/>
    <col min="4" max="4" width="13.1640625" style="1" customWidth="1"/>
    <col min="5" max="5" width="13.83203125" style="2" customWidth="1"/>
    <col min="6" max="6" width="22.25" style="2" customWidth="1"/>
    <col min="7" max="7" width="22.33203125" style="2" customWidth="1"/>
    <col min="8" max="8" width="12.5" style="2" customWidth="1"/>
    <col min="9" max="9" width="10.08203125" style="2" customWidth="1"/>
    <col min="10" max="10" width="9.9140625" style="2" customWidth="1"/>
    <col min="11" max="11" width="12.6640625" style="2" customWidth="1"/>
    <col min="12" max="12" width="17.4140625" style="2" customWidth="1"/>
    <col min="13" max="13" width="14.9140625" style="2" customWidth="1"/>
    <col min="14" max="14" width="18.08203125" style="2" customWidth="1"/>
    <col min="15" max="15" width="7.6640625" style="2" customWidth="1"/>
    <col min="16" max="16" width="25.4140625" style="2" customWidth="1"/>
    <col min="17" max="17" width="19.83203125" style="2" customWidth="1"/>
    <col min="18" max="18" width="23" style="2" customWidth="1"/>
    <col min="19" max="19" width="21.6640625" style="2" customWidth="1"/>
    <col min="20" max="20" width="20.6640625" style="2" customWidth="1"/>
    <col min="21" max="21" width="12.08203125" style="2" customWidth="1"/>
    <col min="22" max="22" width="12.33203125" style="2" customWidth="1"/>
    <col min="23" max="23" width="14" style="2" customWidth="1"/>
    <col min="24" max="24" width="11.58203125" style="2" customWidth="1"/>
    <col min="25" max="25" width="14.6640625" style="2" customWidth="1"/>
    <col min="26" max="26" width="16.6640625" style="2" customWidth="1"/>
    <col min="27" max="27" width="12.9140625" style="2" customWidth="1"/>
    <col min="28" max="28" width="19.9140625" style="2" customWidth="1"/>
    <col min="29" max="29" width="19.4140625" style="2" customWidth="1"/>
    <col min="30" max="30" width="20.83203125" style="2" customWidth="1"/>
    <col min="31" max="31" width="11.83203125" style="1" customWidth="1"/>
    <col min="32" max="32" width="13.4140625" style="1" customWidth="1"/>
    <col min="33" max="33" width="11.83203125" style="1" customWidth="1"/>
    <col min="34" max="34" width="14.83203125" style="1" customWidth="1"/>
    <col min="35" max="35" width="13.58203125" style="1" customWidth="1"/>
    <col min="36" max="36" width="15.08203125" style="1" customWidth="1"/>
    <col min="37" max="37" width="13.6640625" style="1" customWidth="1"/>
    <col min="38" max="38" width="18.33203125" style="1" customWidth="1"/>
    <col min="39" max="39" width="15" style="1" customWidth="1"/>
    <col min="40" max="40" width="11.4140625" style="1" customWidth="1"/>
    <col min="41" max="41" width="17.4140625" style="1" customWidth="1"/>
    <col min="42" max="16384" width="11.1640625" style="1"/>
  </cols>
  <sheetData>
    <row r="1" spans="1:41" s="3" customFormat="1" ht="42" x14ac:dyDescent="0.3">
      <c r="A1" s="5" t="s">
        <v>1</v>
      </c>
      <c r="B1" s="5" t="s">
        <v>90</v>
      </c>
      <c r="C1" s="6" t="s">
        <v>15</v>
      </c>
      <c r="D1" s="6" t="s">
        <v>16</v>
      </c>
      <c r="E1" s="7" t="s">
        <v>63</v>
      </c>
      <c r="F1" s="7" t="s">
        <v>119</v>
      </c>
      <c r="G1" s="7" t="s">
        <v>120</v>
      </c>
      <c r="H1" s="7" t="s">
        <v>17</v>
      </c>
      <c r="I1" s="7" t="s">
        <v>3</v>
      </c>
      <c r="J1" s="7" t="s">
        <v>13</v>
      </c>
      <c r="K1" s="7" t="s">
        <v>18</v>
      </c>
      <c r="L1" s="7" t="s">
        <v>22</v>
      </c>
      <c r="M1" s="7" t="s">
        <v>0</v>
      </c>
      <c r="N1" s="7" t="s">
        <v>11</v>
      </c>
      <c r="O1" s="7" t="s">
        <v>2</v>
      </c>
      <c r="P1" s="7" t="s">
        <v>14</v>
      </c>
      <c r="Q1" s="7" t="s">
        <v>19</v>
      </c>
      <c r="R1" s="7" t="s">
        <v>20</v>
      </c>
      <c r="S1" s="7" t="s">
        <v>121</v>
      </c>
      <c r="T1" s="7" t="s">
        <v>122</v>
      </c>
      <c r="U1" s="6" t="s">
        <v>4</v>
      </c>
      <c r="V1" s="6" t="s">
        <v>5</v>
      </c>
      <c r="W1" s="6" t="s">
        <v>21</v>
      </c>
      <c r="X1" s="6" t="s">
        <v>12</v>
      </c>
      <c r="Y1" s="6" t="s">
        <v>123</v>
      </c>
      <c r="Z1" s="6" t="s">
        <v>64</v>
      </c>
      <c r="AA1" s="6" t="s">
        <v>65</v>
      </c>
      <c r="AB1" s="6" t="s">
        <v>66</v>
      </c>
      <c r="AC1" s="6" t="s">
        <v>67</v>
      </c>
      <c r="AD1" s="6" t="s">
        <v>68</v>
      </c>
      <c r="AE1" s="7" t="s">
        <v>6</v>
      </c>
      <c r="AF1" s="7" t="s">
        <v>7</v>
      </c>
      <c r="AG1" s="7" t="s">
        <v>8</v>
      </c>
      <c r="AH1" s="7" t="s">
        <v>69</v>
      </c>
      <c r="AI1" s="7" t="s">
        <v>24</v>
      </c>
      <c r="AJ1" s="7" t="s">
        <v>9</v>
      </c>
      <c r="AK1" s="7" t="s">
        <v>10</v>
      </c>
      <c r="AL1" s="7" t="s">
        <v>70</v>
      </c>
      <c r="AM1" s="7" t="s">
        <v>71</v>
      </c>
      <c r="AN1" s="7" t="s">
        <v>25</v>
      </c>
      <c r="AO1" s="7" t="s">
        <v>23</v>
      </c>
    </row>
    <row r="2" spans="1:41" s="3" customFormat="1" ht="14.5" x14ac:dyDescent="0.35">
      <c r="A2" s="32" t="s">
        <v>35</v>
      </c>
      <c r="B2" s="65" t="s">
        <v>75</v>
      </c>
      <c r="C2" s="25" t="s">
        <v>27</v>
      </c>
      <c r="D2" s="24" t="s">
        <v>28</v>
      </c>
      <c r="E2" s="28">
        <v>1953</v>
      </c>
      <c r="F2" s="8" t="s">
        <v>52</v>
      </c>
      <c r="G2" s="20" t="s">
        <v>40</v>
      </c>
      <c r="H2" s="10" t="s">
        <v>38</v>
      </c>
      <c r="I2" s="20">
        <v>1</v>
      </c>
      <c r="J2" s="8">
        <v>76</v>
      </c>
      <c r="K2" s="8">
        <v>6141</v>
      </c>
      <c r="L2" s="11">
        <v>34241</v>
      </c>
      <c r="M2" s="29" t="s">
        <v>56</v>
      </c>
      <c r="N2" s="30" t="s">
        <v>32</v>
      </c>
      <c r="O2" s="10">
        <v>1</v>
      </c>
      <c r="P2" s="12">
        <v>88</v>
      </c>
      <c r="Q2" s="10" t="s">
        <v>42</v>
      </c>
      <c r="R2" s="10" t="s">
        <v>43</v>
      </c>
      <c r="S2" s="10">
        <v>55</v>
      </c>
      <c r="T2" s="10">
        <v>33</v>
      </c>
      <c r="U2" s="20">
        <v>67</v>
      </c>
      <c r="V2" s="20">
        <v>6</v>
      </c>
      <c r="W2" s="20">
        <v>6</v>
      </c>
      <c r="X2" s="20">
        <v>0</v>
      </c>
      <c r="Y2" s="8">
        <f t="shared" ref="Y2:Y17" si="0">U2+V2+W2+X2</f>
        <v>79</v>
      </c>
      <c r="Z2" s="8">
        <f t="shared" ref="Z2:Z14" si="1">Y2</f>
        <v>79</v>
      </c>
      <c r="AA2" s="13">
        <v>45</v>
      </c>
      <c r="AB2" s="22">
        <f t="shared" ref="AB2:AB33" si="2">U2/Z2*100</f>
        <v>84.810126582278471</v>
      </c>
      <c r="AC2" s="23">
        <f t="shared" ref="AC2:AC7" si="3">U2/Y2*100</f>
        <v>84.810126582278471</v>
      </c>
      <c r="AD2" s="23">
        <f t="shared" ref="AD2:AD7" si="4">U2/P2*100</f>
        <v>76.13636363636364</v>
      </c>
      <c r="AE2" s="21">
        <v>34242</v>
      </c>
      <c r="AF2" s="21">
        <v>34242</v>
      </c>
      <c r="AG2" s="30">
        <v>1993</v>
      </c>
      <c r="AH2" s="16">
        <v>40.147945205479452</v>
      </c>
      <c r="AI2" s="9">
        <v>36067</v>
      </c>
      <c r="AJ2" s="9">
        <v>36110</v>
      </c>
      <c r="AK2" s="19">
        <v>1998</v>
      </c>
      <c r="AL2" s="33">
        <v>45.265753424657532</v>
      </c>
      <c r="AM2" s="17"/>
      <c r="AN2" s="26">
        <v>5</v>
      </c>
      <c r="AO2" s="10" t="s">
        <v>44</v>
      </c>
    </row>
    <row r="3" spans="1:41" ht="14.5" x14ac:dyDescent="0.35">
      <c r="A3" s="32" t="s">
        <v>35</v>
      </c>
      <c r="B3" s="65" t="s">
        <v>76</v>
      </c>
      <c r="C3" s="24" t="s">
        <v>26</v>
      </c>
      <c r="D3" s="24" t="s">
        <v>28</v>
      </c>
      <c r="E3" s="28">
        <v>1939</v>
      </c>
      <c r="F3" s="8" t="s">
        <v>53</v>
      </c>
      <c r="G3" s="8" t="s">
        <v>40</v>
      </c>
      <c r="H3" s="10" t="s">
        <v>38</v>
      </c>
      <c r="I3" s="8">
        <v>1</v>
      </c>
      <c r="J3" s="8">
        <v>76</v>
      </c>
      <c r="K3" s="8">
        <v>6141</v>
      </c>
      <c r="L3" s="11">
        <v>34241</v>
      </c>
      <c r="M3" s="29" t="s">
        <v>56</v>
      </c>
      <c r="N3" s="30" t="s">
        <v>30</v>
      </c>
      <c r="O3" s="10">
        <v>1</v>
      </c>
      <c r="P3" s="12">
        <v>88</v>
      </c>
      <c r="Q3" s="10" t="s">
        <v>42</v>
      </c>
      <c r="R3" s="10" t="s">
        <v>43</v>
      </c>
      <c r="S3" s="10">
        <v>55</v>
      </c>
      <c r="T3" s="10">
        <v>33</v>
      </c>
      <c r="U3" s="8">
        <v>74</v>
      </c>
      <c r="V3" s="8">
        <v>1</v>
      </c>
      <c r="W3" s="8">
        <v>4</v>
      </c>
      <c r="X3" s="8">
        <v>0</v>
      </c>
      <c r="Y3" s="8">
        <f t="shared" si="0"/>
        <v>79</v>
      </c>
      <c r="Z3" s="8">
        <f t="shared" si="1"/>
        <v>79</v>
      </c>
      <c r="AA3" s="13">
        <v>45</v>
      </c>
      <c r="AB3" s="14">
        <f t="shared" si="2"/>
        <v>93.670886075949369</v>
      </c>
      <c r="AC3" s="15">
        <f t="shared" si="3"/>
        <v>93.670886075949369</v>
      </c>
      <c r="AD3" s="15">
        <f t="shared" si="4"/>
        <v>84.090909090909093</v>
      </c>
      <c r="AE3" s="11">
        <v>34242</v>
      </c>
      <c r="AF3" s="21">
        <v>34242</v>
      </c>
      <c r="AG3" s="30">
        <v>1993</v>
      </c>
      <c r="AH3" s="16">
        <v>53.88219178082192</v>
      </c>
      <c r="AI3" s="9">
        <v>36067</v>
      </c>
      <c r="AJ3" s="9">
        <v>36110</v>
      </c>
      <c r="AK3" s="8">
        <v>1998</v>
      </c>
      <c r="AL3" s="16">
        <v>59</v>
      </c>
      <c r="AM3" s="17">
        <f t="shared" ref="AM3:AM17" si="5">(AJ3-AE3)/365</f>
        <v>5.117808219178082</v>
      </c>
      <c r="AN3" s="13">
        <v>5</v>
      </c>
      <c r="AO3" s="10" t="s">
        <v>44</v>
      </c>
    </row>
    <row r="4" spans="1:41" ht="14.5" x14ac:dyDescent="0.35">
      <c r="A4" s="32" t="s">
        <v>35</v>
      </c>
      <c r="B4" s="65" t="s">
        <v>77</v>
      </c>
      <c r="C4" s="25" t="s">
        <v>26</v>
      </c>
      <c r="D4" s="24" t="s">
        <v>28</v>
      </c>
      <c r="E4" s="28">
        <v>1931</v>
      </c>
      <c r="F4" s="8" t="s">
        <v>41</v>
      </c>
      <c r="G4" s="8" t="s">
        <v>41</v>
      </c>
      <c r="H4" s="10" t="s">
        <v>38</v>
      </c>
      <c r="I4" s="8">
        <v>1</v>
      </c>
      <c r="J4" s="8">
        <v>76</v>
      </c>
      <c r="K4" s="8">
        <v>6141</v>
      </c>
      <c r="L4" s="11">
        <v>34241</v>
      </c>
      <c r="M4" s="29" t="s">
        <v>56</v>
      </c>
      <c r="N4" s="36" t="s">
        <v>54</v>
      </c>
      <c r="O4" s="10">
        <v>1</v>
      </c>
      <c r="P4" s="12">
        <v>88</v>
      </c>
      <c r="Q4" s="10" t="s">
        <v>42</v>
      </c>
      <c r="R4" s="10" t="s">
        <v>43</v>
      </c>
      <c r="S4" s="10">
        <v>55</v>
      </c>
      <c r="T4" s="10">
        <v>33</v>
      </c>
      <c r="U4" s="8">
        <v>74</v>
      </c>
      <c r="V4" s="8">
        <v>1</v>
      </c>
      <c r="W4" s="8">
        <v>3</v>
      </c>
      <c r="X4" s="8">
        <v>0</v>
      </c>
      <c r="Y4" s="8">
        <f t="shared" si="0"/>
        <v>78</v>
      </c>
      <c r="Z4" s="8">
        <f t="shared" si="1"/>
        <v>78</v>
      </c>
      <c r="AA4" s="13">
        <v>45</v>
      </c>
      <c r="AB4" s="14">
        <f t="shared" si="2"/>
        <v>94.871794871794862</v>
      </c>
      <c r="AC4" s="15">
        <f t="shared" si="3"/>
        <v>94.871794871794862</v>
      </c>
      <c r="AD4" s="15">
        <f t="shared" si="4"/>
        <v>84.090909090909093</v>
      </c>
      <c r="AE4" s="11">
        <v>34242</v>
      </c>
      <c r="AF4" s="11">
        <v>34242</v>
      </c>
      <c r="AG4" s="30">
        <v>1993</v>
      </c>
      <c r="AH4" s="16">
        <v>62.728767123287675</v>
      </c>
      <c r="AI4" s="9">
        <v>36067</v>
      </c>
      <c r="AJ4" s="11">
        <v>36321</v>
      </c>
      <c r="AK4" s="8">
        <v>1999</v>
      </c>
      <c r="AL4" s="16">
        <v>68.424657534246577</v>
      </c>
      <c r="AM4" s="17">
        <f t="shared" si="5"/>
        <v>5.6958904109589037</v>
      </c>
      <c r="AN4" s="13">
        <v>5</v>
      </c>
      <c r="AO4" s="10" t="s">
        <v>44</v>
      </c>
    </row>
    <row r="5" spans="1:41" ht="14.5" x14ac:dyDescent="0.35">
      <c r="A5" s="32" t="s">
        <v>35</v>
      </c>
      <c r="B5" s="65" t="s">
        <v>79</v>
      </c>
      <c r="C5" s="25" t="s">
        <v>26</v>
      </c>
      <c r="D5" s="24" t="s">
        <v>28</v>
      </c>
      <c r="E5" s="28">
        <v>1943</v>
      </c>
      <c r="F5" s="8" t="s">
        <v>41</v>
      </c>
      <c r="G5" s="8" t="s">
        <v>41</v>
      </c>
      <c r="H5" s="10" t="s">
        <v>38</v>
      </c>
      <c r="I5" s="8">
        <v>1</v>
      </c>
      <c r="J5" s="8">
        <v>76</v>
      </c>
      <c r="K5" s="8">
        <v>6141</v>
      </c>
      <c r="L5" s="11">
        <v>34241</v>
      </c>
      <c r="M5" s="29" t="s">
        <v>56</v>
      </c>
      <c r="N5" s="30" t="s">
        <v>30</v>
      </c>
      <c r="O5" s="10">
        <v>1</v>
      </c>
      <c r="P5" s="12">
        <v>88</v>
      </c>
      <c r="Q5" s="10" t="s">
        <v>42</v>
      </c>
      <c r="R5" s="10" t="s">
        <v>43</v>
      </c>
      <c r="S5" s="10">
        <v>55</v>
      </c>
      <c r="T5" s="10">
        <v>33</v>
      </c>
      <c r="U5" s="8">
        <v>66</v>
      </c>
      <c r="V5" s="8">
        <v>7</v>
      </c>
      <c r="W5" s="8">
        <v>5</v>
      </c>
      <c r="X5" s="8">
        <v>0</v>
      </c>
      <c r="Y5" s="8">
        <f t="shared" si="0"/>
        <v>78</v>
      </c>
      <c r="Z5" s="8">
        <f t="shared" si="1"/>
        <v>78</v>
      </c>
      <c r="AA5" s="13">
        <v>45</v>
      </c>
      <c r="AB5" s="14">
        <f t="shared" si="2"/>
        <v>84.615384615384613</v>
      </c>
      <c r="AC5" s="15">
        <f t="shared" si="3"/>
        <v>84.615384615384613</v>
      </c>
      <c r="AD5" s="15">
        <f t="shared" si="4"/>
        <v>75</v>
      </c>
      <c r="AE5" s="11">
        <v>34242</v>
      </c>
      <c r="AF5" s="11">
        <v>34242</v>
      </c>
      <c r="AG5" s="30">
        <v>1993</v>
      </c>
      <c r="AH5" s="16">
        <v>49.797260273972604</v>
      </c>
      <c r="AI5" s="9">
        <v>36067</v>
      </c>
      <c r="AJ5" s="9">
        <v>36110</v>
      </c>
      <c r="AK5" s="8">
        <v>1998</v>
      </c>
      <c r="AL5" s="16">
        <v>54.915068493150685</v>
      </c>
      <c r="AM5" s="17">
        <f t="shared" si="5"/>
        <v>5.117808219178082</v>
      </c>
      <c r="AN5" s="13">
        <v>5</v>
      </c>
      <c r="AO5" s="10" t="s">
        <v>44</v>
      </c>
    </row>
    <row r="6" spans="1:41" ht="14.5" x14ac:dyDescent="0.35">
      <c r="A6" s="32" t="s">
        <v>35</v>
      </c>
      <c r="B6" s="65" t="s">
        <v>78</v>
      </c>
      <c r="C6" s="25" t="s">
        <v>26</v>
      </c>
      <c r="D6" s="24" t="s">
        <v>28</v>
      </c>
      <c r="E6" s="28">
        <v>1928</v>
      </c>
      <c r="F6" s="8" t="s">
        <v>44</v>
      </c>
      <c r="G6" s="8" t="s">
        <v>44</v>
      </c>
      <c r="H6" s="10" t="s">
        <v>38</v>
      </c>
      <c r="I6" s="8">
        <v>1</v>
      </c>
      <c r="J6" s="8">
        <v>76</v>
      </c>
      <c r="K6" s="8">
        <v>6141</v>
      </c>
      <c r="L6" s="11">
        <v>34241</v>
      </c>
      <c r="M6" s="29" t="s">
        <v>56</v>
      </c>
      <c r="N6" s="30" t="s">
        <v>31</v>
      </c>
      <c r="O6" s="10">
        <v>1</v>
      </c>
      <c r="P6" s="12">
        <v>88</v>
      </c>
      <c r="Q6" s="10" t="s">
        <v>42</v>
      </c>
      <c r="R6" s="10" t="s">
        <v>43</v>
      </c>
      <c r="S6" s="10">
        <v>55</v>
      </c>
      <c r="T6" s="10">
        <v>33</v>
      </c>
      <c r="U6" s="8">
        <v>70</v>
      </c>
      <c r="V6" s="8">
        <v>6</v>
      </c>
      <c r="W6" s="8">
        <v>2</v>
      </c>
      <c r="X6" s="8">
        <v>0</v>
      </c>
      <c r="Y6" s="8">
        <f t="shared" si="0"/>
        <v>78</v>
      </c>
      <c r="Z6" s="8">
        <f t="shared" si="1"/>
        <v>78</v>
      </c>
      <c r="AA6" s="13">
        <v>45</v>
      </c>
      <c r="AB6" s="14">
        <f t="shared" si="2"/>
        <v>89.743589743589752</v>
      </c>
      <c r="AC6" s="15">
        <f t="shared" si="3"/>
        <v>89.743589743589752</v>
      </c>
      <c r="AD6" s="15">
        <f t="shared" si="4"/>
        <v>79.545454545454547</v>
      </c>
      <c r="AE6" s="11">
        <v>34242</v>
      </c>
      <c r="AF6" s="11">
        <v>34242</v>
      </c>
      <c r="AG6" s="30">
        <v>1993</v>
      </c>
      <c r="AH6" s="16">
        <v>65.293150684931504</v>
      </c>
      <c r="AI6" s="9">
        <v>36067</v>
      </c>
      <c r="AJ6" s="11">
        <v>36321</v>
      </c>
      <c r="AK6" s="8">
        <v>1999</v>
      </c>
      <c r="AL6" s="16">
        <v>70.989041095890414</v>
      </c>
      <c r="AM6" s="17">
        <f t="shared" si="5"/>
        <v>5.6958904109589037</v>
      </c>
      <c r="AN6" s="13">
        <v>5</v>
      </c>
      <c r="AO6" s="10" t="s">
        <v>44</v>
      </c>
    </row>
    <row r="7" spans="1:41" ht="14.5" x14ac:dyDescent="0.35">
      <c r="A7" s="32" t="s">
        <v>35</v>
      </c>
      <c r="B7" s="65" t="s">
        <v>72</v>
      </c>
      <c r="C7" s="27" t="s">
        <v>26</v>
      </c>
      <c r="D7" s="24" t="s">
        <v>28</v>
      </c>
      <c r="E7" s="28">
        <v>1939</v>
      </c>
      <c r="F7" s="8" t="s">
        <v>36</v>
      </c>
      <c r="G7" s="8" t="s">
        <v>37</v>
      </c>
      <c r="H7" s="10" t="s">
        <v>38</v>
      </c>
      <c r="I7" s="8">
        <v>1</v>
      </c>
      <c r="J7" s="8">
        <v>76</v>
      </c>
      <c r="K7" s="8">
        <v>6141</v>
      </c>
      <c r="L7" s="11">
        <v>34241</v>
      </c>
      <c r="M7" s="29" t="s">
        <v>56</v>
      </c>
      <c r="N7" s="30" t="s">
        <v>33</v>
      </c>
      <c r="O7" s="10">
        <v>1</v>
      </c>
      <c r="P7" s="12">
        <v>88</v>
      </c>
      <c r="Q7" s="10" t="s">
        <v>42</v>
      </c>
      <c r="R7" s="10" t="s">
        <v>43</v>
      </c>
      <c r="S7" s="10">
        <v>55</v>
      </c>
      <c r="T7" s="10">
        <v>33</v>
      </c>
      <c r="U7" s="8">
        <v>70</v>
      </c>
      <c r="V7" s="8">
        <v>6</v>
      </c>
      <c r="W7" s="8">
        <v>2</v>
      </c>
      <c r="X7" s="8">
        <v>0</v>
      </c>
      <c r="Y7" s="8">
        <f t="shared" si="0"/>
        <v>78</v>
      </c>
      <c r="Z7" s="8">
        <f t="shared" si="1"/>
        <v>78</v>
      </c>
      <c r="AA7" s="13">
        <v>45</v>
      </c>
      <c r="AB7" s="14">
        <f t="shared" si="2"/>
        <v>89.743589743589752</v>
      </c>
      <c r="AC7" s="15">
        <f t="shared" si="3"/>
        <v>89.743589743589752</v>
      </c>
      <c r="AD7" s="15">
        <f t="shared" si="4"/>
        <v>79.545454545454547</v>
      </c>
      <c r="AE7" s="11">
        <v>34242</v>
      </c>
      <c r="AF7" s="11">
        <v>34242</v>
      </c>
      <c r="AG7" s="30">
        <v>1993</v>
      </c>
      <c r="AH7" s="16">
        <v>53.909589041095892</v>
      </c>
      <c r="AI7" s="9">
        <v>36067</v>
      </c>
      <c r="AJ7" s="9">
        <v>35334</v>
      </c>
      <c r="AK7" s="8">
        <v>1996</v>
      </c>
      <c r="AL7" s="16">
        <v>56.901369863013699</v>
      </c>
      <c r="AM7" s="17">
        <f t="shared" si="5"/>
        <v>2.9917808219178084</v>
      </c>
      <c r="AN7" s="13">
        <v>5</v>
      </c>
      <c r="AO7" s="10" t="s">
        <v>44</v>
      </c>
    </row>
    <row r="8" spans="1:41" ht="14.5" x14ac:dyDescent="0.35">
      <c r="A8" s="32" t="s">
        <v>35</v>
      </c>
      <c r="B8" s="65" t="s">
        <v>73</v>
      </c>
      <c r="C8" s="25" t="s">
        <v>26</v>
      </c>
      <c r="D8" s="24" t="s">
        <v>28</v>
      </c>
      <c r="E8" s="28">
        <v>1955</v>
      </c>
      <c r="F8" s="8" t="s">
        <v>36</v>
      </c>
      <c r="G8" s="8" t="s">
        <v>37</v>
      </c>
      <c r="H8" s="10" t="s">
        <v>38</v>
      </c>
      <c r="I8" s="8">
        <v>1</v>
      </c>
      <c r="J8" s="8">
        <v>76</v>
      </c>
      <c r="K8" s="8">
        <v>6141</v>
      </c>
      <c r="L8" s="11">
        <v>34241</v>
      </c>
      <c r="M8" s="29" t="s">
        <v>56</v>
      </c>
      <c r="N8" s="30" t="s">
        <v>32</v>
      </c>
      <c r="O8" s="10">
        <v>1</v>
      </c>
      <c r="P8" s="12">
        <v>88</v>
      </c>
      <c r="Q8" s="10" t="s">
        <v>42</v>
      </c>
      <c r="R8" s="10" t="s">
        <v>43</v>
      </c>
      <c r="S8" s="10">
        <v>55</v>
      </c>
      <c r="T8" s="10">
        <v>33</v>
      </c>
      <c r="U8" s="8">
        <v>71</v>
      </c>
      <c r="V8" s="8">
        <v>3</v>
      </c>
      <c r="W8" s="8">
        <v>4</v>
      </c>
      <c r="X8" s="8">
        <v>0</v>
      </c>
      <c r="Y8" s="8">
        <f t="shared" si="0"/>
        <v>78</v>
      </c>
      <c r="Z8" s="8">
        <f t="shared" si="1"/>
        <v>78</v>
      </c>
      <c r="AA8" s="13">
        <v>45</v>
      </c>
      <c r="AB8" s="14">
        <f t="shared" si="2"/>
        <v>91.025641025641022</v>
      </c>
      <c r="AC8" s="14">
        <f>V8/AA8*100</f>
        <v>6.666666666666667</v>
      </c>
      <c r="AD8" s="14">
        <f>W8/AB8*100</f>
        <v>4.394366197183099</v>
      </c>
      <c r="AE8" s="11">
        <v>34242</v>
      </c>
      <c r="AF8" s="11">
        <v>34242</v>
      </c>
      <c r="AG8" s="30">
        <v>1993</v>
      </c>
      <c r="AH8" s="16">
        <v>38.767123287671232</v>
      </c>
      <c r="AI8" s="9">
        <v>36067</v>
      </c>
      <c r="AJ8" s="11">
        <v>36110</v>
      </c>
      <c r="AK8" s="8">
        <v>1998</v>
      </c>
      <c r="AL8" s="16">
        <v>43.884931506849313</v>
      </c>
      <c r="AM8" s="17">
        <f t="shared" si="5"/>
        <v>5.117808219178082</v>
      </c>
      <c r="AN8" s="26">
        <v>5</v>
      </c>
      <c r="AO8" s="10" t="s">
        <v>44</v>
      </c>
    </row>
    <row r="9" spans="1:41" ht="14.5" x14ac:dyDescent="0.35">
      <c r="A9" s="32" t="s">
        <v>35</v>
      </c>
      <c r="B9" s="65" t="s">
        <v>80</v>
      </c>
      <c r="C9" s="24"/>
      <c r="D9" s="24" t="s">
        <v>29</v>
      </c>
      <c r="E9" s="28">
        <v>1949</v>
      </c>
      <c r="F9" s="8" t="s">
        <v>40</v>
      </c>
      <c r="G9" s="8" t="s">
        <v>40</v>
      </c>
      <c r="H9" s="10" t="s">
        <v>38</v>
      </c>
      <c r="I9" s="8">
        <v>1</v>
      </c>
      <c r="J9" s="8">
        <v>76</v>
      </c>
      <c r="K9" s="8">
        <v>6141</v>
      </c>
      <c r="L9" s="11">
        <v>34241</v>
      </c>
      <c r="M9" s="29" t="s">
        <v>56</v>
      </c>
      <c r="N9" s="30" t="s">
        <v>30</v>
      </c>
      <c r="O9" s="10">
        <v>1</v>
      </c>
      <c r="P9" s="12">
        <v>88</v>
      </c>
      <c r="Q9" s="10" t="s">
        <v>42</v>
      </c>
      <c r="R9" s="10" t="s">
        <v>43</v>
      </c>
      <c r="S9" s="10">
        <v>55</v>
      </c>
      <c r="T9" s="10">
        <v>33</v>
      </c>
      <c r="U9" s="8">
        <v>72</v>
      </c>
      <c r="V9" s="8">
        <v>1</v>
      </c>
      <c r="W9" s="8">
        <v>5</v>
      </c>
      <c r="X9" s="8">
        <v>0</v>
      </c>
      <c r="Y9" s="8">
        <f t="shared" si="0"/>
        <v>78</v>
      </c>
      <c r="Z9" s="8">
        <f t="shared" si="1"/>
        <v>78</v>
      </c>
      <c r="AA9" s="13">
        <v>45</v>
      </c>
      <c r="AB9" s="14">
        <f t="shared" si="2"/>
        <v>92.307692307692307</v>
      </c>
      <c r="AC9" s="15">
        <f t="shared" ref="AC9:AC14" si="6">U9/Y9*100</f>
        <v>92.307692307692307</v>
      </c>
      <c r="AD9" s="15">
        <f t="shared" ref="AD9:AD14" si="7">U9/P9*100</f>
        <v>81.818181818181827</v>
      </c>
      <c r="AE9" s="11">
        <v>34270</v>
      </c>
      <c r="AF9" s="11">
        <v>34270</v>
      </c>
      <c r="AG9" s="30">
        <v>1993</v>
      </c>
      <c r="AH9" s="16">
        <v>44.723287671232875</v>
      </c>
      <c r="AI9" s="9">
        <v>36095</v>
      </c>
      <c r="AJ9" s="11">
        <v>36110</v>
      </c>
      <c r="AK9" s="8">
        <v>1998</v>
      </c>
      <c r="AL9" s="16">
        <v>49.764383561643832</v>
      </c>
      <c r="AM9" s="17">
        <f t="shared" si="5"/>
        <v>5.0410958904109586</v>
      </c>
      <c r="AN9" s="13">
        <v>5</v>
      </c>
      <c r="AO9" s="10" t="s">
        <v>44</v>
      </c>
    </row>
    <row r="10" spans="1:41" ht="14.5" x14ac:dyDescent="0.35">
      <c r="A10" s="32" t="s">
        <v>35</v>
      </c>
      <c r="B10" s="65" t="s">
        <v>74</v>
      </c>
      <c r="C10" s="25" t="s">
        <v>26</v>
      </c>
      <c r="D10" s="24" t="s">
        <v>29</v>
      </c>
      <c r="E10" s="34" t="s">
        <v>44</v>
      </c>
      <c r="F10" s="8" t="s">
        <v>36</v>
      </c>
      <c r="G10" s="8" t="s">
        <v>37</v>
      </c>
      <c r="H10" s="10" t="s">
        <v>38</v>
      </c>
      <c r="I10" s="8">
        <v>1</v>
      </c>
      <c r="J10" s="8">
        <v>76</v>
      </c>
      <c r="K10" s="8">
        <v>6141</v>
      </c>
      <c r="L10" s="11">
        <v>34241</v>
      </c>
      <c r="M10" s="29" t="s">
        <v>56</v>
      </c>
      <c r="N10" s="30" t="s">
        <v>30</v>
      </c>
      <c r="O10" s="10">
        <v>1</v>
      </c>
      <c r="P10" s="12">
        <v>88</v>
      </c>
      <c r="Q10" s="10" t="s">
        <v>42</v>
      </c>
      <c r="R10" s="10" t="s">
        <v>43</v>
      </c>
      <c r="S10" s="10">
        <v>55</v>
      </c>
      <c r="T10" s="10">
        <v>33</v>
      </c>
      <c r="U10" s="8">
        <v>73</v>
      </c>
      <c r="V10" s="8">
        <v>4</v>
      </c>
      <c r="W10" s="8">
        <v>1</v>
      </c>
      <c r="X10" s="8">
        <v>0</v>
      </c>
      <c r="Y10" s="8">
        <f t="shared" si="0"/>
        <v>78</v>
      </c>
      <c r="Z10" s="8">
        <f t="shared" si="1"/>
        <v>78</v>
      </c>
      <c r="AA10" s="13">
        <v>45</v>
      </c>
      <c r="AB10" s="14">
        <f t="shared" si="2"/>
        <v>93.589743589743591</v>
      </c>
      <c r="AC10" s="15">
        <f t="shared" si="6"/>
        <v>93.589743589743591</v>
      </c>
      <c r="AD10" s="15">
        <f t="shared" si="7"/>
        <v>82.954545454545453</v>
      </c>
      <c r="AE10" s="11">
        <v>34270</v>
      </c>
      <c r="AF10" s="11">
        <v>34270</v>
      </c>
      <c r="AG10" s="30">
        <v>1993</v>
      </c>
      <c r="AH10" s="16" t="s">
        <v>44</v>
      </c>
      <c r="AI10" s="9">
        <v>36095</v>
      </c>
      <c r="AJ10" s="9">
        <v>36110</v>
      </c>
      <c r="AK10" s="8">
        <v>1998</v>
      </c>
      <c r="AL10" s="16" t="s">
        <v>44</v>
      </c>
      <c r="AM10" s="17">
        <f t="shared" si="5"/>
        <v>5.0410958904109586</v>
      </c>
      <c r="AN10" s="13">
        <v>5</v>
      </c>
      <c r="AO10" s="10" t="s">
        <v>44</v>
      </c>
    </row>
    <row r="11" spans="1:41" ht="14.5" x14ac:dyDescent="0.35">
      <c r="A11" s="32" t="s">
        <v>35</v>
      </c>
      <c r="B11" s="65" t="s">
        <v>81</v>
      </c>
      <c r="C11" s="25" t="s">
        <v>26</v>
      </c>
      <c r="D11" s="24" t="s">
        <v>29</v>
      </c>
      <c r="E11" s="28">
        <v>1949</v>
      </c>
      <c r="F11" s="8" t="s">
        <v>36</v>
      </c>
      <c r="G11" s="8" t="s">
        <v>37</v>
      </c>
      <c r="H11" s="10" t="s">
        <v>38</v>
      </c>
      <c r="I11" s="8">
        <v>2</v>
      </c>
      <c r="J11" s="8">
        <v>42</v>
      </c>
      <c r="K11" s="8">
        <v>3825</v>
      </c>
      <c r="L11" s="11">
        <v>35333</v>
      </c>
      <c r="M11" s="29" t="s">
        <v>45</v>
      </c>
      <c r="N11" s="30" t="s">
        <v>30</v>
      </c>
      <c r="O11" s="10">
        <v>1</v>
      </c>
      <c r="P11" s="12">
        <v>88</v>
      </c>
      <c r="Q11" s="10" t="s">
        <v>30</v>
      </c>
      <c r="R11" s="10" t="s">
        <v>43</v>
      </c>
      <c r="S11" s="10">
        <v>52</v>
      </c>
      <c r="T11" s="10">
        <v>36</v>
      </c>
      <c r="U11" s="8">
        <v>56</v>
      </c>
      <c r="V11" s="8">
        <v>29</v>
      </c>
      <c r="W11" s="8">
        <v>1</v>
      </c>
      <c r="X11" s="8">
        <v>0</v>
      </c>
      <c r="Y11" s="8">
        <f t="shared" si="0"/>
        <v>86</v>
      </c>
      <c r="Z11" s="8">
        <f t="shared" si="1"/>
        <v>86</v>
      </c>
      <c r="AA11" s="13">
        <v>45</v>
      </c>
      <c r="AB11" s="14">
        <f t="shared" si="2"/>
        <v>65.116279069767444</v>
      </c>
      <c r="AC11" s="15">
        <f t="shared" si="6"/>
        <v>65.116279069767444</v>
      </c>
      <c r="AD11" s="15">
        <f t="shared" si="7"/>
        <v>63.636363636363633</v>
      </c>
      <c r="AE11" s="11">
        <v>35334</v>
      </c>
      <c r="AF11" s="11">
        <v>35334</v>
      </c>
      <c r="AG11" s="30">
        <v>1996</v>
      </c>
      <c r="AH11" s="16">
        <v>47.12054794520548</v>
      </c>
      <c r="AI11" s="9">
        <v>38985</v>
      </c>
      <c r="AJ11" s="11">
        <v>39016</v>
      </c>
      <c r="AK11" s="8">
        <v>2006</v>
      </c>
      <c r="AL11" s="16">
        <v>57.208219178082189</v>
      </c>
      <c r="AM11" s="17">
        <f t="shared" si="5"/>
        <v>10.087671232876712</v>
      </c>
      <c r="AN11" s="13">
        <v>10</v>
      </c>
      <c r="AO11" s="10" t="s">
        <v>44</v>
      </c>
    </row>
    <row r="12" spans="1:41" s="4" customFormat="1" ht="14.5" x14ac:dyDescent="0.35">
      <c r="A12" s="32" t="s">
        <v>35</v>
      </c>
      <c r="B12" s="65" t="s">
        <v>84</v>
      </c>
      <c r="C12" s="25" t="s">
        <v>27</v>
      </c>
      <c r="D12" s="24" t="s">
        <v>28</v>
      </c>
      <c r="E12" s="28">
        <v>1953</v>
      </c>
      <c r="F12" s="8" t="s">
        <v>52</v>
      </c>
      <c r="G12" s="20" t="s">
        <v>40</v>
      </c>
      <c r="H12" s="10" t="s">
        <v>38</v>
      </c>
      <c r="I12" s="8">
        <v>2</v>
      </c>
      <c r="J12" s="8">
        <v>93</v>
      </c>
      <c r="K12" s="8">
        <v>7548</v>
      </c>
      <c r="L12" s="11">
        <v>36110</v>
      </c>
      <c r="M12" s="29" t="s">
        <v>45</v>
      </c>
      <c r="N12" s="31" t="s">
        <v>32</v>
      </c>
      <c r="O12" s="10">
        <v>1</v>
      </c>
      <c r="P12" s="12">
        <v>88</v>
      </c>
      <c r="Q12" s="10" t="s">
        <v>30</v>
      </c>
      <c r="R12" s="10" t="s">
        <v>43</v>
      </c>
      <c r="S12" s="10">
        <v>52</v>
      </c>
      <c r="T12" s="10">
        <v>36</v>
      </c>
      <c r="U12" s="20">
        <v>74</v>
      </c>
      <c r="V12" s="20">
        <v>6</v>
      </c>
      <c r="W12" s="20">
        <v>0</v>
      </c>
      <c r="X12" s="20">
        <v>0</v>
      </c>
      <c r="Y12" s="8">
        <f t="shared" si="0"/>
        <v>80</v>
      </c>
      <c r="Z12" s="8">
        <f t="shared" si="1"/>
        <v>80</v>
      </c>
      <c r="AA12" s="13">
        <f t="shared" ref="AA12:AA22" si="8">(P12/3*2)</f>
        <v>58.666666666666664</v>
      </c>
      <c r="AB12" s="22">
        <f t="shared" si="2"/>
        <v>92.5</v>
      </c>
      <c r="AC12" s="23">
        <f t="shared" si="6"/>
        <v>92.5</v>
      </c>
      <c r="AD12" s="23">
        <f t="shared" si="7"/>
        <v>84.090909090909093</v>
      </c>
      <c r="AE12" s="11">
        <v>36110</v>
      </c>
      <c r="AF12" s="11">
        <v>36110</v>
      </c>
      <c r="AG12" s="30">
        <v>1998</v>
      </c>
      <c r="AH12" s="16">
        <v>45.265753424657532</v>
      </c>
      <c r="AI12" s="9">
        <v>39762</v>
      </c>
      <c r="AJ12" s="11">
        <v>39835</v>
      </c>
      <c r="AK12" s="8">
        <v>2009</v>
      </c>
      <c r="AL12" s="16">
        <v>55.471232876712328</v>
      </c>
      <c r="AM12" s="17">
        <f t="shared" si="5"/>
        <v>10.205479452054794</v>
      </c>
      <c r="AN12" s="13">
        <v>10</v>
      </c>
      <c r="AO12" s="10" t="s">
        <v>44</v>
      </c>
    </row>
    <row r="13" spans="1:41" s="4" customFormat="1" ht="14.5" x14ac:dyDescent="0.35">
      <c r="A13" s="32" t="s">
        <v>35</v>
      </c>
      <c r="B13" s="65" t="s">
        <v>87</v>
      </c>
      <c r="C13" s="24"/>
      <c r="D13" s="24" t="s">
        <v>29</v>
      </c>
      <c r="E13" s="28">
        <v>1949</v>
      </c>
      <c r="F13" s="8" t="s">
        <v>40</v>
      </c>
      <c r="G13" s="8" t="s">
        <v>40</v>
      </c>
      <c r="H13" s="10" t="s">
        <v>38</v>
      </c>
      <c r="I13" s="8">
        <v>2</v>
      </c>
      <c r="J13" s="8">
        <v>93</v>
      </c>
      <c r="K13" s="8">
        <v>7548</v>
      </c>
      <c r="L13" s="11">
        <v>36110</v>
      </c>
      <c r="M13" s="29" t="s">
        <v>45</v>
      </c>
      <c r="N13" s="31" t="s">
        <v>30</v>
      </c>
      <c r="O13" s="10">
        <v>1</v>
      </c>
      <c r="P13" s="12">
        <v>88</v>
      </c>
      <c r="Q13" s="10" t="s">
        <v>30</v>
      </c>
      <c r="R13" s="10" t="s">
        <v>43</v>
      </c>
      <c r="S13" s="10">
        <v>52</v>
      </c>
      <c r="T13" s="10">
        <v>36</v>
      </c>
      <c r="U13" s="8">
        <v>71</v>
      </c>
      <c r="V13" s="8">
        <v>0</v>
      </c>
      <c r="W13" s="8">
        <v>9</v>
      </c>
      <c r="X13" s="8">
        <v>0</v>
      </c>
      <c r="Y13" s="8">
        <f t="shared" si="0"/>
        <v>80</v>
      </c>
      <c r="Z13" s="8">
        <f t="shared" si="1"/>
        <v>80</v>
      </c>
      <c r="AA13" s="13">
        <f t="shared" si="8"/>
        <v>58.666666666666664</v>
      </c>
      <c r="AB13" s="14">
        <f t="shared" si="2"/>
        <v>88.75</v>
      </c>
      <c r="AC13" s="15">
        <f t="shared" si="6"/>
        <v>88.75</v>
      </c>
      <c r="AD13" s="15">
        <f t="shared" si="7"/>
        <v>80.681818181818173</v>
      </c>
      <c r="AE13" s="11">
        <v>36110</v>
      </c>
      <c r="AF13" s="11">
        <v>36110</v>
      </c>
      <c r="AG13" s="30">
        <v>1998</v>
      </c>
      <c r="AH13" s="16">
        <v>49.764383561643832</v>
      </c>
      <c r="AI13" s="9">
        <v>39762</v>
      </c>
      <c r="AJ13" s="11">
        <v>39835</v>
      </c>
      <c r="AK13" s="8">
        <v>2009</v>
      </c>
      <c r="AL13" s="16">
        <v>59.969863013698628</v>
      </c>
      <c r="AM13" s="17">
        <f t="shared" si="5"/>
        <v>10.205479452054794</v>
      </c>
      <c r="AN13" s="13">
        <v>10</v>
      </c>
      <c r="AO13" s="10" t="s">
        <v>44</v>
      </c>
    </row>
    <row r="14" spans="1:41" ht="14.5" x14ac:dyDescent="0.35">
      <c r="A14" s="32" t="s">
        <v>35</v>
      </c>
      <c r="B14" s="65" t="s">
        <v>86</v>
      </c>
      <c r="C14" s="25" t="s">
        <v>26</v>
      </c>
      <c r="D14" s="24" t="s">
        <v>28</v>
      </c>
      <c r="E14" s="28">
        <v>1943</v>
      </c>
      <c r="F14" s="8" t="s">
        <v>41</v>
      </c>
      <c r="G14" s="8" t="s">
        <v>41</v>
      </c>
      <c r="H14" s="10" t="s">
        <v>38</v>
      </c>
      <c r="I14" s="8">
        <v>2</v>
      </c>
      <c r="J14" s="8">
        <v>93</v>
      </c>
      <c r="K14" s="8">
        <v>7548</v>
      </c>
      <c r="L14" s="11">
        <v>36110</v>
      </c>
      <c r="M14" s="29" t="s">
        <v>45</v>
      </c>
      <c r="N14" s="31" t="s">
        <v>30</v>
      </c>
      <c r="O14" s="10">
        <v>1</v>
      </c>
      <c r="P14" s="12">
        <v>88</v>
      </c>
      <c r="Q14" s="10" t="s">
        <v>30</v>
      </c>
      <c r="R14" s="10" t="s">
        <v>43</v>
      </c>
      <c r="S14" s="10">
        <v>52</v>
      </c>
      <c r="T14" s="10">
        <v>36</v>
      </c>
      <c r="U14" s="8">
        <v>68</v>
      </c>
      <c r="V14" s="8">
        <v>0</v>
      </c>
      <c r="W14" s="8">
        <v>12</v>
      </c>
      <c r="X14" s="8">
        <v>0</v>
      </c>
      <c r="Y14" s="8">
        <f t="shared" si="0"/>
        <v>80</v>
      </c>
      <c r="Z14" s="8">
        <f t="shared" si="1"/>
        <v>80</v>
      </c>
      <c r="AA14" s="13">
        <f t="shared" si="8"/>
        <v>58.666666666666664</v>
      </c>
      <c r="AB14" s="14">
        <f t="shared" si="2"/>
        <v>85</v>
      </c>
      <c r="AC14" s="15">
        <f t="shared" si="6"/>
        <v>85</v>
      </c>
      <c r="AD14" s="15">
        <f t="shared" si="7"/>
        <v>77.272727272727266</v>
      </c>
      <c r="AE14" s="11">
        <v>36110</v>
      </c>
      <c r="AF14" s="11">
        <v>36110</v>
      </c>
      <c r="AG14" s="30">
        <v>1998</v>
      </c>
      <c r="AH14" s="16">
        <v>54.915068493150685</v>
      </c>
      <c r="AI14" s="9">
        <v>39762</v>
      </c>
      <c r="AJ14" s="11">
        <v>39835</v>
      </c>
      <c r="AK14" s="8">
        <v>2009</v>
      </c>
      <c r="AL14" s="16">
        <v>65.120547945205473</v>
      </c>
      <c r="AM14" s="17">
        <f t="shared" si="5"/>
        <v>10.205479452054794</v>
      </c>
      <c r="AN14" s="13">
        <v>10</v>
      </c>
      <c r="AO14" s="10" t="s">
        <v>44</v>
      </c>
    </row>
    <row r="15" spans="1:41" ht="14.5" x14ac:dyDescent="0.35">
      <c r="A15" s="32" t="s">
        <v>35</v>
      </c>
      <c r="B15" s="65" t="s">
        <v>82</v>
      </c>
      <c r="C15" s="25" t="s">
        <v>26</v>
      </c>
      <c r="D15" s="24" t="s">
        <v>28</v>
      </c>
      <c r="E15" s="28">
        <v>1955</v>
      </c>
      <c r="F15" s="8" t="s">
        <v>36</v>
      </c>
      <c r="G15" s="8" t="s">
        <v>37</v>
      </c>
      <c r="H15" s="10" t="s">
        <v>38</v>
      </c>
      <c r="I15" s="8">
        <v>2</v>
      </c>
      <c r="J15" s="8">
        <v>93</v>
      </c>
      <c r="K15" s="8">
        <v>7548</v>
      </c>
      <c r="L15" s="11">
        <v>36110</v>
      </c>
      <c r="M15" s="29" t="s">
        <v>45</v>
      </c>
      <c r="N15" s="31" t="s">
        <v>32</v>
      </c>
      <c r="O15" s="10">
        <v>1</v>
      </c>
      <c r="P15" s="12">
        <v>88</v>
      </c>
      <c r="Q15" s="10" t="s">
        <v>30</v>
      </c>
      <c r="R15" s="10" t="s">
        <v>43</v>
      </c>
      <c r="S15" s="10">
        <v>52</v>
      </c>
      <c r="T15" s="10">
        <v>36</v>
      </c>
      <c r="U15" s="8">
        <v>72</v>
      </c>
      <c r="V15" s="8">
        <v>0</v>
      </c>
      <c r="W15" s="8">
        <v>8</v>
      </c>
      <c r="X15" s="8">
        <v>0</v>
      </c>
      <c r="Y15" s="8">
        <f t="shared" si="0"/>
        <v>80</v>
      </c>
      <c r="Z15" s="8">
        <v>80</v>
      </c>
      <c r="AA15" s="13">
        <f t="shared" si="8"/>
        <v>58.666666666666664</v>
      </c>
      <c r="AB15" s="14">
        <f t="shared" si="2"/>
        <v>90</v>
      </c>
      <c r="AC15" s="14">
        <f>V15/AA15*100</f>
        <v>0</v>
      </c>
      <c r="AD15" s="14">
        <f>W15/AB15*100</f>
        <v>8.8888888888888893</v>
      </c>
      <c r="AE15" s="11">
        <v>36110</v>
      </c>
      <c r="AF15" s="11">
        <v>36110</v>
      </c>
      <c r="AG15" s="30">
        <v>1998</v>
      </c>
      <c r="AH15" s="16">
        <v>43.884931506849313</v>
      </c>
      <c r="AI15" s="9">
        <v>39762</v>
      </c>
      <c r="AJ15" s="11">
        <v>39835</v>
      </c>
      <c r="AK15" s="8">
        <v>2009</v>
      </c>
      <c r="AL15" s="16">
        <v>54.090410958904108</v>
      </c>
      <c r="AM15" s="17">
        <f t="shared" si="5"/>
        <v>10.205479452054794</v>
      </c>
      <c r="AN15" s="26">
        <v>10</v>
      </c>
      <c r="AO15" s="10" t="s">
        <v>44</v>
      </c>
    </row>
    <row r="16" spans="1:41" ht="14.5" x14ac:dyDescent="0.35">
      <c r="A16" s="32" t="s">
        <v>35</v>
      </c>
      <c r="B16" s="65" t="s">
        <v>83</v>
      </c>
      <c r="C16" s="25" t="s">
        <v>26</v>
      </c>
      <c r="D16" s="24" t="s">
        <v>29</v>
      </c>
      <c r="E16" s="34" t="s">
        <v>44</v>
      </c>
      <c r="F16" s="8" t="s">
        <v>36</v>
      </c>
      <c r="G16" s="8" t="s">
        <v>37</v>
      </c>
      <c r="H16" s="10" t="s">
        <v>38</v>
      </c>
      <c r="I16" s="8">
        <v>2</v>
      </c>
      <c r="J16" s="8">
        <v>93</v>
      </c>
      <c r="K16" s="8">
        <v>7548</v>
      </c>
      <c r="L16" s="11">
        <v>36110</v>
      </c>
      <c r="M16" s="29" t="s">
        <v>45</v>
      </c>
      <c r="N16" s="31" t="s">
        <v>30</v>
      </c>
      <c r="O16" s="10">
        <v>1</v>
      </c>
      <c r="P16" s="12">
        <v>88</v>
      </c>
      <c r="Q16" s="10" t="s">
        <v>30</v>
      </c>
      <c r="R16" s="10" t="s">
        <v>43</v>
      </c>
      <c r="S16" s="10">
        <v>52</v>
      </c>
      <c r="T16" s="10">
        <v>36</v>
      </c>
      <c r="U16" s="8">
        <v>74</v>
      </c>
      <c r="V16" s="8">
        <v>0</v>
      </c>
      <c r="W16" s="8">
        <v>6</v>
      </c>
      <c r="X16" s="8">
        <v>0</v>
      </c>
      <c r="Y16" s="8">
        <f t="shared" si="0"/>
        <v>80</v>
      </c>
      <c r="Z16" s="8">
        <f>Y16</f>
        <v>80</v>
      </c>
      <c r="AA16" s="13">
        <f t="shared" si="8"/>
        <v>58.666666666666664</v>
      </c>
      <c r="AB16" s="14">
        <f t="shared" si="2"/>
        <v>92.5</v>
      </c>
      <c r="AC16" s="15">
        <f t="shared" ref="AC16:AC50" si="9">U16/Y16*100</f>
        <v>92.5</v>
      </c>
      <c r="AD16" s="15">
        <f t="shared" ref="AD16:AD50" si="10">U16/P16*100</f>
        <v>84.090909090909093</v>
      </c>
      <c r="AE16" s="11">
        <v>36110</v>
      </c>
      <c r="AF16" s="11">
        <v>36110</v>
      </c>
      <c r="AG16" s="30">
        <v>1998</v>
      </c>
      <c r="AH16" s="16" t="s">
        <v>44</v>
      </c>
      <c r="AI16" s="9">
        <v>39762</v>
      </c>
      <c r="AJ16" s="11">
        <v>39835</v>
      </c>
      <c r="AK16" s="8">
        <v>2009</v>
      </c>
      <c r="AL16" s="16" t="s">
        <v>44</v>
      </c>
      <c r="AM16" s="17">
        <f t="shared" si="5"/>
        <v>10.205479452054794</v>
      </c>
      <c r="AN16" s="13">
        <v>10</v>
      </c>
      <c r="AO16" s="10" t="s">
        <v>44</v>
      </c>
    </row>
    <row r="17" spans="1:41" ht="14.5" x14ac:dyDescent="0.35">
      <c r="A17" s="32" t="s">
        <v>35</v>
      </c>
      <c r="B17" s="65" t="s">
        <v>85</v>
      </c>
      <c r="C17" s="24" t="s">
        <v>26</v>
      </c>
      <c r="D17" s="24" t="s">
        <v>28</v>
      </c>
      <c r="E17" s="28">
        <v>1939</v>
      </c>
      <c r="F17" s="8" t="s">
        <v>40</v>
      </c>
      <c r="G17" s="8" t="s">
        <v>37</v>
      </c>
      <c r="H17" s="10" t="s">
        <v>38</v>
      </c>
      <c r="I17" s="8">
        <v>2</v>
      </c>
      <c r="J17" s="8">
        <v>93</v>
      </c>
      <c r="K17" s="8">
        <v>7548</v>
      </c>
      <c r="L17" s="11">
        <v>36110</v>
      </c>
      <c r="M17" s="29" t="s">
        <v>45</v>
      </c>
      <c r="N17" s="31" t="s">
        <v>30</v>
      </c>
      <c r="O17" s="10">
        <v>1</v>
      </c>
      <c r="P17" s="12">
        <v>88</v>
      </c>
      <c r="Q17" s="10" t="s">
        <v>30</v>
      </c>
      <c r="R17" s="10" t="s">
        <v>43</v>
      </c>
      <c r="S17" s="10">
        <v>52</v>
      </c>
      <c r="T17" s="10">
        <v>36</v>
      </c>
      <c r="U17" s="8">
        <v>79</v>
      </c>
      <c r="V17" s="8">
        <v>0</v>
      </c>
      <c r="W17" s="8">
        <v>3</v>
      </c>
      <c r="X17" s="8">
        <v>0</v>
      </c>
      <c r="Y17" s="8">
        <f t="shared" si="0"/>
        <v>82</v>
      </c>
      <c r="Z17" s="8">
        <v>82</v>
      </c>
      <c r="AA17" s="13">
        <f t="shared" si="8"/>
        <v>58.666666666666664</v>
      </c>
      <c r="AB17" s="14">
        <f t="shared" si="2"/>
        <v>96.341463414634148</v>
      </c>
      <c r="AC17" s="15">
        <f t="shared" si="9"/>
        <v>96.341463414634148</v>
      </c>
      <c r="AD17" s="15">
        <f t="shared" si="10"/>
        <v>89.772727272727266</v>
      </c>
      <c r="AE17" s="11">
        <v>36110</v>
      </c>
      <c r="AF17" s="11">
        <v>36110</v>
      </c>
      <c r="AG17" s="30">
        <v>1998</v>
      </c>
      <c r="AH17" s="16">
        <v>59</v>
      </c>
      <c r="AI17" s="9">
        <v>39762</v>
      </c>
      <c r="AJ17" s="11">
        <v>38120</v>
      </c>
      <c r="AK17" s="8">
        <v>2004</v>
      </c>
      <c r="AL17" s="16">
        <v>64.506849315068493</v>
      </c>
      <c r="AM17" s="17">
        <f t="shared" si="5"/>
        <v>5.506849315068493</v>
      </c>
      <c r="AN17" s="13">
        <f>AM17</f>
        <v>5.506849315068493</v>
      </c>
      <c r="AO17" s="10" t="s">
        <v>44</v>
      </c>
    </row>
    <row r="18" spans="1:41" ht="14.5" x14ac:dyDescent="0.35">
      <c r="A18" s="32" t="s">
        <v>35</v>
      </c>
      <c r="B18" s="65" t="s">
        <v>88</v>
      </c>
      <c r="C18" s="25"/>
      <c r="D18" s="24" t="s">
        <v>29</v>
      </c>
      <c r="E18" s="28">
        <v>1949</v>
      </c>
      <c r="F18" s="8" t="s">
        <v>41</v>
      </c>
      <c r="G18" s="8" t="s">
        <v>41</v>
      </c>
      <c r="H18" s="10" t="s">
        <v>38</v>
      </c>
      <c r="I18" s="8">
        <v>2</v>
      </c>
      <c r="J18" s="8">
        <v>96</v>
      </c>
      <c r="K18" s="8">
        <v>7800</v>
      </c>
      <c r="L18" s="11">
        <v>36146</v>
      </c>
      <c r="M18" s="29" t="s">
        <v>45</v>
      </c>
      <c r="N18" s="31" t="s">
        <v>31</v>
      </c>
      <c r="O18" s="10">
        <v>1</v>
      </c>
      <c r="P18" s="12">
        <v>88</v>
      </c>
      <c r="Q18" s="10" t="s">
        <v>30</v>
      </c>
      <c r="R18" s="10" t="s">
        <v>46</v>
      </c>
      <c r="S18" s="10">
        <v>52</v>
      </c>
      <c r="T18" s="10">
        <v>36</v>
      </c>
      <c r="U18" s="8">
        <v>37</v>
      </c>
      <c r="V18" s="8" t="s">
        <v>44</v>
      </c>
      <c r="W18" s="8" t="s">
        <v>44</v>
      </c>
      <c r="X18" s="8" t="s">
        <v>44</v>
      </c>
      <c r="Y18" s="8">
        <v>83</v>
      </c>
      <c r="Z18" s="8">
        <f t="shared" ref="Z18:Z26" si="11">Y18</f>
        <v>83</v>
      </c>
      <c r="AA18" s="13">
        <f t="shared" si="8"/>
        <v>58.666666666666664</v>
      </c>
      <c r="AB18" s="14">
        <f t="shared" si="2"/>
        <v>44.578313253012048</v>
      </c>
      <c r="AC18" s="15">
        <f t="shared" si="9"/>
        <v>44.578313253012048</v>
      </c>
      <c r="AD18" s="15">
        <f t="shared" si="10"/>
        <v>42.045454545454547</v>
      </c>
      <c r="AE18" s="18" t="s">
        <v>44</v>
      </c>
      <c r="AF18" s="18" t="s">
        <v>44</v>
      </c>
      <c r="AG18" s="31" t="s">
        <v>44</v>
      </c>
      <c r="AH18" s="16" t="s">
        <v>44</v>
      </c>
      <c r="AI18" s="11" t="s">
        <v>44</v>
      </c>
      <c r="AJ18" s="11" t="s">
        <v>44</v>
      </c>
      <c r="AK18" s="8" t="s">
        <v>44</v>
      </c>
      <c r="AL18" s="16" t="s">
        <v>44</v>
      </c>
      <c r="AM18" s="17" t="s">
        <v>44</v>
      </c>
      <c r="AN18" s="13" t="s">
        <v>44</v>
      </c>
      <c r="AO18" s="10" t="s">
        <v>44</v>
      </c>
    </row>
    <row r="19" spans="1:41" ht="14.5" x14ac:dyDescent="0.35">
      <c r="A19" s="32" t="s">
        <v>35</v>
      </c>
      <c r="B19" s="65" t="s">
        <v>89</v>
      </c>
      <c r="C19" s="25" t="s">
        <v>26</v>
      </c>
      <c r="D19" s="24" t="s">
        <v>28</v>
      </c>
      <c r="E19" s="28">
        <v>1948</v>
      </c>
      <c r="F19" s="8" t="s">
        <v>36</v>
      </c>
      <c r="G19" s="20" t="s">
        <v>37</v>
      </c>
      <c r="H19" s="10" t="s">
        <v>38</v>
      </c>
      <c r="I19" s="8">
        <v>2</v>
      </c>
      <c r="J19" s="8">
        <v>96</v>
      </c>
      <c r="K19" s="8">
        <v>7800</v>
      </c>
      <c r="L19" s="11">
        <v>36146</v>
      </c>
      <c r="M19" s="29" t="s">
        <v>45</v>
      </c>
      <c r="N19" s="31" t="s">
        <v>31</v>
      </c>
      <c r="O19" s="10">
        <v>1</v>
      </c>
      <c r="P19" s="12">
        <v>88</v>
      </c>
      <c r="Q19" s="10" t="s">
        <v>30</v>
      </c>
      <c r="R19" s="10" t="s">
        <v>46</v>
      </c>
      <c r="S19" s="10">
        <v>52</v>
      </c>
      <c r="T19" s="10">
        <v>36</v>
      </c>
      <c r="U19" s="20">
        <v>51</v>
      </c>
      <c r="V19" s="20" t="s">
        <v>44</v>
      </c>
      <c r="W19" s="20" t="s">
        <v>44</v>
      </c>
      <c r="X19" s="20" t="s">
        <v>44</v>
      </c>
      <c r="Y19" s="8">
        <v>83</v>
      </c>
      <c r="Z19" s="8">
        <f t="shared" si="11"/>
        <v>83</v>
      </c>
      <c r="AA19" s="13">
        <f t="shared" si="8"/>
        <v>58.666666666666664</v>
      </c>
      <c r="AB19" s="14">
        <f t="shared" si="2"/>
        <v>61.445783132530117</v>
      </c>
      <c r="AC19" s="15">
        <f t="shared" si="9"/>
        <v>61.445783132530117</v>
      </c>
      <c r="AD19" s="15">
        <f t="shared" si="10"/>
        <v>57.95454545454546</v>
      </c>
      <c r="AE19" s="18" t="s">
        <v>44</v>
      </c>
      <c r="AF19" s="18" t="s">
        <v>44</v>
      </c>
      <c r="AG19" s="31" t="s">
        <v>44</v>
      </c>
      <c r="AH19" s="16" t="s">
        <v>44</v>
      </c>
      <c r="AI19" s="11" t="s">
        <v>44</v>
      </c>
      <c r="AJ19" s="11" t="s">
        <v>44</v>
      </c>
      <c r="AK19" s="8" t="s">
        <v>44</v>
      </c>
      <c r="AL19" s="16" t="s">
        <v>44</v>
      </c>
      <c r="AM19" s="17" t="s">
        <v>44</v>
      </c>
      <c r="AN19" s="13" t="s">
        <v>44</v>
      </c>
      <c r="AO19" s="10" t="s">
        <v>44</v>
      </c>
    </row>
    <row r="20" spans="1:41" ht="14.5" x14ac:dyDescent="0.35">
      <c r="A20" s="32" t="s">
        <v>35</v>
      </c>
      <c r="B20" s="65" t="s">
        <v>82</v>
      </c>
      <c r="C20" s="25"/>
      <c r="D20" s="24" t="s">
        <v>28</v>
      </c>
      <c r="E20" s="28">
        <v>1952</v>
      </c>
      <c r="F20" s="8" t="s">
        <v>41</v>
      </c>
      <c r="G20" s="8" t="s">
        <v>41</v>
      </c>
      <c r="H20" s="10" t="s">
        <v>38</v>
      </c>
      <c r="I20" s="8">
        <v>2</v>
      </c>
      <c r="J20" s="8">
        <v>104</v>
      </c>
      <c r="K20" s="8">
        <v>8423</v>
      </c>
      <c r="L20" s="9">
        <v>36320</v>
      </c>
      <c r="M20" s="29" t="s">
        <v>45</v>
      </c>
      <c r="N20" s="30" t="s">
        <v>31</v>
      </c>
      <c r="O20" s="10">
        <v>1</v>
      </c>
      <c r="P20" s="12">
        <v>88</v>
      </c>
      <c r="Q20" s="10" t="s">
        <v>30</v>
      </c>
      <c r="R20" s="10" t="s">
        <v>43</v>
      </c>
      <c r="S20" s="10">
        <v>52</v>
      </c>
      <c r="T20" s="10">
        <v>36</v>
      </c>
      <c r="U20" s="8">
        <v>67</v>
      </c>
      <c r="V20" s="8" t="s">
        <v>44</v>
      </c>
      <c r="W20" s="8" t="s">
        <v>44</v>
      </c>
      <c r="X20" s="8" t="s">
        <v>44</v>
      </c>
      <c r="Y20" s="8">
        <v>84</v>
      </c>
      <c r="Z20" s="8">
        <f t="shared" si="11"/>
        <v>84</v>
      </c>
      <c r="AA20" s="13">
        <f t="shared" si="8"/>
        <v>58.666666666666664</v>
      </c>
      <c r="AB20" s="14">
        <f t="shared" si="2"/>
        <v>79.761904761904773</v>
      </c>
      <c r="AC20" s="15">
        <f t="shared" si="9"/>
        <v>79.761904761904773</v>
      </c>
      <c r="AD20" s="15">
        <f t="shared" si="10"/>
        <v>76.13636363636364</v>
      </c>
      <c r="AE20" s="11">
        <v>36321</v>
      </c>
      <c r="AF20" s="11">
        <v>36321</v>
      </c>
      <c r="AG20" s="30">
        <v>1999</v>
      </c>
      <c r="AH20" s="16">
        <v>47.441095890410956</v>
      </c>
      <c r="AI20" s="9">
        <v>39973</v>
      </c>
      <c r="AJ20" s="11">
        <v>39834</v>
      </c>
      <c r="AK20" s="8">
        <v>2009</v>
      </c>
      <c r="AL20" s="16">
        <v>57.065753424657537</v>
      </c>
      <c r="AM20" s="17">
        <f t="shared" ref="AM20:AM50" si="12">(AJ20-AE20)/365</f>
        <v>9.624657534246575</v>
      </c>
      <c r="AN20" s="13">
        <v>10</v>
      </c>
      <c r="AO20" s="10" t="s">
        <v>44</v>
      </c>
    </row>
    <row r="21" spans="1:41" ht="14.5" x14ac:dyDescent="0.35">
      <c r="A21" s="32" t="s">
        <v>35</v>
      </c>
      <c r="B21" s="65" t="s">
        <v>83</v>
      </c>
      <c r="C21" s="25" t="s">
        <v>27</v>
      </c>
      <c r="D21" s="24" t="s">
        <v>29</v>
      </c>
      <c r="E21" s="28">
        <v>1957</v>
      </c>
      <c r="F21" s="8" t="s">
        <v>36</v>
      </c>
      <c r="G21" s="8" t="s">
        <v>39</v>
      </c>
      <c r="H21" s="10" t="s">
        <v>38</v>
      </c>
      <c r="I21" s="8">
        <v>2</v>
      </c>
      <c r="J21" s="8">
        <v>104</v>
      </c>
      <c r="K21" s="8">
        <v>8423</v>
      </c>
      <c r="L21" s="9">
        <v>36320</v>
      </c>
      <c r="M21" s="29" t="s">
        <v>45</v>
      </c>
      <c r="N21" s="30" t="s">
        <v>31</v>
      </c>
      <c r="O21" s="10">
        <v>1</v>
      </c>
      <c r="P21" s="12">
        <v>88</v>
      </c>
      <c r="Q21" s="10" t="s">
        <v>30</v>
      </c>
      <c r="R21" s="10" t="s">
        <v>43</v>
      </c>
      <c r="S21" s="10">
        <v>52</v>
      </c>
      <c r="T21" s="10">
        <v>36</v>
      </c>
      <c r="U21" s="8">
        <v>65</v>
      </c>
      <c r="V21" s="8" t="s">
        <v>44</v>
      </c>
      <c r="W21" s="8" t="s">
        <v>44</v>
      </c>
      <c r="X21" s="8" t="s">
        <v>44</v>
      </c>
      <c r="Y21" s="8">
        <v>84</v>
      </c>
      <c r="Z21" s="8">
        <f t="shared" si="11"/>
        <v>84</v>
      </c>
      <c r="AA21" s="13">
        <f t="shared" si="8"/>
        <v>58.666666666666664</v>
      </c>
      <c r="AB21" s="14">
        <f t="shared" si="2"/>
        <v>77.38095238095238</v>
      </c>
      <c r="AC21" s="15">
        <f t="shared" si="9"/>
        <v>77.38095238095238</v>
      </c>
      <c r="AD21" s="15">
        <f t="shared" si="10"/>
        <v>73.86363636363636</v>
      </c>
      <c r="AE21" s="11">
        <v>36321</v>
      </c>
      <c r="AF21" s="11">
        <v>36321</v>
      </c>
      <c r="AG21" s="30">
        <v>1999</v>
      </c>
      <c r="AH21" s="16">
        <v>41.969863013698628</v>
      </c>
      <c r="AI21" s="9">
        <v>39973</v>
      </c>
      <c r="AJ21" s="11">
        <v>39834</v>
      </c>
      <c r="AK21" s="8">
        <v>2009</v>
      </c>
      <c r="AL21" s="16">
        <v>51.594520547945208</v>
      </c>
      <c r="AM21" s="17">
        <f t="shared" si="12"/>
        <v>9.624657534246575</v>
      </c>
      <c r="AN21" s="13">
        <v>10</v>
      </c>
      <c r="AO21" s="10" t="s">
        <v>44</v>
      </c>
    </row>
    <row r="22" spans="1:41" ht="14.5" x14ac:dyDescent="0.35">
      <c r="A22" s="32" t="s">
        <v>35</v>
      </c>
      <c r="B22" s="65" t="s">
        <v>91</v>
      </c>
      <c r="C22" s="25" t="s">
        <v>51</v>
      </c>
      <c r="D22" s="24" t="s">
        <v>28</v>
      </c>
      <c r="E22" s="28">
        <v>1942</v>
      </c>
      <c r="F22" s="8" t="s">
        <v>40</v>
      </c>
      <c r="G22" s="8" t="s">
        <v>40</v>
      </c>
      <c r="H22" s="10" t="s">
        <v>38</v>
      </c>
      <c r="I22" s="8">
        <v>3</v>
      </c>
      <c r="J22" s="8">
        <v>95</v>
      </c>
      <c r="K22" s="8">
        <v>6646</v>
      </c>
      <c r="L22" s="11">
        <v>38119</v>
      </c>
      <c r="M22" s="29" t="s">
        <v>56</v>
      </c>
      <c r="N22" s="30" t="s">
        <v>32</v>
      </c>
      <c r="O22" s="10">
        <v>1</v>
      </c>
      <c r="P22" s="12">
        <v>88</v>
      </c>
      <c r="Q22" s="10" t="s">
        <v>47</v>
      </c>
      <c r="R22" s="10" t="s">
        <v>48</v>
      </c>
      <c r="S22" s="10">
        <v>61</v>
      </c>
      <c r="T22" s="10">
        <v>27</v>
      </c>
      <c r="U22" s="8">
        <v>65</v>
      </c>
      <c r="V22" s="8" t="s">
        <v>44</v>
      </c>
      <c r="W22" s="8" t="s">
        <v>44</v>
      </c>
      <c r="X22" s="8" t="s">
        <v>44</v>
      </c>
      <c r="Y22" s="8">
        <v>78</v>
      </c>
      <c r="Z22" s="8">
        <f t="shared" si="11"/>
        <v>78</v>
      </c>
      <c r="AA22" s="13">
        <f t="shared" si="8"/>
        <v>58.666666666666664</v>
      </c>
      <c r="AB22" s="14">
        <f t="shared" si="2"/>
        <v>83.333333333333343</v>
      </c>
      <c r="AC22" s="15">
        <f t="shared" si="9"/>
        <v>83.333333333333343</v>
      </c>
      <c r="AD22" s="15">
        <f t="shared" si="10"/>
        <v>73.86363636363636</v>
      </c>
      <c r="AE22" s="11">
        <v>38120</v>
      </c>
      <c r="AF22" s="11">
        <v>38120</v>
      </c>
      <c r="AG22" s="30">
        <v>2004</v>
      </c>
      <c r="AH22" s="16">
        <v>61.772602739726025</v>
      </c>
      <c r="AI22" s="9">
        <v>41771</v>
      </c>
      <c r="AJ22" s="18">
        <v>40598</v>
      </c>
      <c r="AK22" s="8">
        <v>2011</v>
      </c>
      <c r="AL22" s="16">
        <v>68.561643835616437</v>
      </c>
      <c r="AM22" s="17">
        <f t="shared" si="12"/>
        <v>6.7890410958904113</v>
      </c>
      <c r="AN22" s="13">
        <v>10</v>
      </c>
      <c r="AO22" s="10" t="s">
        <v>44</v>
      </c>
    </row>
    <row r="23" spans="1:41" ht="14.5" x14ac:dyDescent="0.35">
      <c r="A23" s="32" t="s">
        <v>35</v>
      </c>
      <c r="B23" s="65" t="s">
        <v>92</v>
      </c>
      <c r="C23" s="24"/>
      <c r="D23" s="24" t="s">
        <v>29</v>
      </c>
      <c r="E23" s="28">
        <v>1949</v>
      </c>
      <c r="F23" s="8" t="s">
        <v>53</v>
      </c>
      <c r="G23" s="8" t="s">
        <v>40</v>
      </c>
      <c r="H23" s="10" t="s">
        <v>38</v>
      </c>
      <c r="I23" s="8">
        <v>3</v>
      </c>
      <c r="J23" s="8">
        <v>95</v>
      </c>
      <c r="K23" s="8">
        <v>6646</v>
      </c>
      <c r="L23" s="11">
        <v>38119</v>
      </c>
      <c r="M23" s="29" t="s">
        <v>56</v>
      </c>
      <c r="N23" s="31" t="s">
        <v>30</v>
      </c>
      <c r="O23" s="10">
        <v>1</v>
      </c>
      <c r="P23" s="12">
        <v>88</v>
      </c>
      <c r="Q23" s="10" t="s">
        <v>47</v>
      </c>
      <c r="R23" s="10" t="s">
        <v>48</v>
      </c>
      <c r="S23" s="10">
        <v>61</v>
      </c>
      <c r="T23" s="10">
        <v>27</v>
      </c>
      <c r="U23" s="8">
        <v>67</v>
      </c>
      <c r="V23" s="8">
        <v>11</v>
      </c>
      <c r="W23" s="8">
        <v>0</v>
      </c>
      <c r="X23" s="8">
        <v>0</v>
      </c>
      <c r="Y23" s="8">
        <f>U23+V23+W23+X23</f>
        <v>78</v>
      </c>
      <c r="Z23" s="8">
        <f t="shared" si="11"/>
        <v>78</v>
      </c>
      <c r="AA23" s="13">
        <v>40</v>
      </c>
      <c r="AB23" s="14">
        <f t="shared" si="2"/>
        <v>85.897435897435898</v>
      </c>
      <c r="AC23" s="15">
        <f t="shared" si="9"/>
        <v>85.897435897435898</v>
      </c>
      <c r="AD23" s="15">
        <f t="shared" si="10"/>
        <v>76.13636363636364</v>
      </c>
      <c r="AE23" s="11">
        <v>38120</v>
      </c>
      <c r="AF23" s="11">
        <v>38120</v>
      </c>
      <c r="AG23" s="30">
        <v>2004</v>
      </c>
      <c r="AH23" s="16">
        <v>55.271232876712325</v>
      </c>
      <c r="AI23" s="9">
        <v>39762</v>
      </c>
      <c r="AJ23" s="11">
        <v>39835</v>
      </c>
      <c r="AK23" s="8">
        <v>2009</v>
      </c>
      <c r="AL23" s="16">
        <v>59.969863013698628</v>
      </c>
      <c r="AM23" s="17">
        <f t="shared" si="12"/>
        <v>4.6986301369863011</v>
      </c>
      <c r="AN23" s="16">
        <v>4.5</v>
      </c>
      <c r="AO23" s="10" t="s">
        <v>44</v>
      </c>
    </row>
    <row r="24" spans="1:41" ht="14.5" x14ac:dyDescent="0.35">
      <c r="A24" s="32" t="s">
        <v>35</v>
      </c>
      <c r="B24" s="65" t="s">
        <v>95</v>
      </c>
      <c r="C24" s="25"/>
      <c r="D24" s="24" t="s">
        <v>28</v>
      </c>
      <c r="E24" s="28">
        <v>1958</v>
      </c>
      <c r="F24" s="8" t="s">
        <v>36</v>
      </c>
      <c r="G24" s="8" t="s">
        <v>39</v>
      </c>
      <c r="H24" s="10" t="s">
        <v>38</v>
      </c>
      <c r="I24" s="8">
        <v>4</v>
      </c>
      <c r="J24" s="8">
        <v>36</v>
      </c>
      <c r="K24" s="8">
        <v>2526</v>
      </c>
      <c r="L24" s="11">
        <v>38974</v>
      </c>
      <c r="M24" s="29" t="s">
        <v>45</v>
      </c>
      <c r="N24" s="30" t="s">
        <v>31</v>
      </c>
      <c r="O24" s="10">
        <v>1</v>
      </c>
      <c r="P24" s="12">
        <v>88</v>
      </c>
      <c r="Q24" s="10" t="s">
        <v>47</v>
      </c>
      <c r="R24" s="10" t="s">
        <v>48</v>
      </c>
      <c r="S24" s="10">
        <v>53</v>
      </c>
      <c r="T24" s="10">
        <v>35</v>
      </c>
      <c r="U24" s="8">
        <v>60</v>
      </c>
      <c r="V24" s="8">
        <v>15</v>
      </c>
      <c r="W24" s="8">
        <v>1</v>
      </c>
      <c r="X24" s="8">
        <v>0</v>
      </c>
      <c r="Y24" s="8">
        <f>U24+V24+W24+X24</f>
        <v>76</v>
      </c>
      <c r="Z24" s="8">
        <f t="shared" si="11"/>
        <v>76</v>
      </c>
      <c r="AA24" s="13">
        <f>(P24/3*2)</f>
        <v>58.666666666666664</v>
      </c>
      <c r="AB24" s="14">
        <f t="shared" si="2"/>
        <v>78.94736842105263</v>
      </c>
      <c r="AC24" s="15">
        <f t="shared" si="9"/>
        <v>78.94736842105263</v>
      </c>
      <c r="AD24" s="15">
        <f t="shared" si="10"/>
        <v>68.181818181818173</v>
      </c>
      <c r="AE24" s="11">
        <v>39016</v>
      </c>
      <c r="AF24" s="11">
        <v>39016</v>
      </c>
      <c r="AG24" s="30">
        <v>2006</v>
      </c>
      <c r="AH24" s="16">
        <v>48.356164383561641</v>
      </c>
      <c r="AI24" s="9">
        <v>42668</v>
      </c>
      <c r="AJ24" s="9">
        <v>40123</v>
      </c>
      <c r="AK24" s="8">
        <v>2009</v>
      </c>
      <c r="AL24" s="16">
        <v>51.389041095890413</v>
      </c>
      <c r="AM24" s="17">
        <f t="shared" si="12"/>
        <v>3.032876712328767</v>
      </c>
      <c r="AN24" s="13">
        <v>3.032876712328767</v>
      </c>
      <c r="AO24" s="10" t="s">
        <v>44</v>
      </c>
    </row>
    <row r="25" spans="1:41" ht="14.5" x14ac:dyDescent="0.35">
      <c r="A25" s="32" t="s">
        <v>35</v>
      </c>
      <c r="B25" s="65" t="s">
        <v>98</v>
      </c>
      <c r="C25" s="25"/>
      <c r="D25" s="24" t="s">
        <v>29</v>
      </c>
      <c r="E25" s="28">
        <v>1963</v>
      </c>
      <c r="F25" s="8" t="s">
        <v>40</v>
      </c>
      <c r="G25" s="8" t="s">
        <v>40</v>
      </c>
      <c r="H25" s="10" t="s">
        <v>38</v>
      </c>
      <c r="I25" s="8">
        <v>4</v>
      </c>
      <c r="J25" s="8">
        <v>79</v>
      </c>
      <c r="K25" s="8">
        <v>5836</v>
      </c>
      <c r="L25" s="11">
        <v>39834</v>
      </c>
      <c r="M25" s="29" t="s">
        <v>45</v>
      </c>
      <c r="N25" s="31" t="s">
        <v>34</v>
      </c>
      <c r="O25" s="10">
        <v>1</v>
      </c>
      <c r="P25" s="12">
        <v>88</v>
      </c>
      <c r="Q25" s="10" t="s">
        <v>47</v>
      </c>
      <c r="R25" s="10" t="s">
        <v>48</v>
      </c>
      <c r="S25" s="10">
        <v>53</v>
      </c>
      <c r="T25" s="10">
        <v>35</v>
      </c>
      <c r="U25" s="8">
        <v>71</v>
      </c>
      <c r="V25" s="8">
        <v>10</v>
      </c>
      <c r="W25" s="8">
        <v>1</v>
      </c>
      <c r="X25" s="8">
        <v>0</v>
      </c>
      <c r="Y25" s="8">
        <v>82</v>
      </c>
      <c r="Z25" s="8">
        <f t="shared" si="11"/>
        <v>82</v>
      </c>
      <c r="AA25" s="13">
        <f>(P25/3*2)</f>
        <v>58.666666666666664</v>
      </c>
      <c r="AB25" s="14">
        <f t="shared" si="2"/>
        <v>86.58536585365853</v>
      </c>
      <c r="AC25" s="15">
        <f t="shared" si="9"/>
        <v>86.58536585365853</v>
      </c>
      <c r="AD25" s="15">
        <f t="shared" si="10"/>
        <v>80.681818181818173</v>
      </c>
      <c r="AE25" s="11">
        <v>39834</v>
      </c>
      <c r="AF25" s="11">
        <v>39834</v>
      </c>
      <c r="AG25" s="30">
        <v>2009</v>
      </c>
      <c r="AH25" s="16">
        <v>45.591780821917808</v>
      </c>
      <c r="AI25" s="9">
        <v>43485</v>
      </c>
      <c r="AJ25" s="9">
        <v>43646</v>
      </c>
      <c r="AK25" s="8">
        <v>2019</v>
      </c>
      <c r="AL25" s="16">
        <v>56.035616438356165</v>
      </c>
      <c r="AM25" s="17">
        <f t="shared" si="12"/>
        <v>10.443835616438356</v>
      </c>
      <c r="AN25" s="13">
        <v>10</v>
      </c>
      <c r="AO25" s="10" t="s">
        <v>44</v>
      </c>
    </row>
    <row r="26" spans="1:41" ht="14.5" x14ac:dyDescent="0.35">
      <c r="A26" s="32" t="s">
        <v>35</v>
      </c>
      <c r="B26" s="65" t="s">
        <v>99</v>
      </c>
      <c r="C26" s="27"/>
      <c r="D26" s="24" t="s">
        <v>29</v>
      </c>
      <c r="E26" s="28">
        <v>1964</v>
      </c>
      <c r="F26" s="8" t="s">
        <v>40</v>
      </c>
      <c r="G26" s="10" t="s">
        <v>40</v>
      </c>
      <c r="H26" s="10" t="s">
        <v>38</v>
      </c>
      <c r="I26" s="8">
        <v>4</v>
      </c>
      <c r="J26" s="8">
        <v>79</v>
      </c>
      <c r="K26" s="8">
        <v>5836</v>
      </c>
      <c r="L26" s="11">
        <v>39834</v>
      </c>
      <c r="M26" s="29" t="s">
        <v>45</v>
      </c>
      <c r="N26" s="31" t="s">
        <v>34</v>
      </c>
      <c r="O26" s="10">
        <v>1</v>
      </c>
      <c r="P26" s="12">
        <v>88</v>
      </c>
      <c r="Q26" s="10" t="s">
        <v>47</v>
      </c>
      <c r="R26" s="10" t="s">
        <v>48</v>
      </c>
      <c r="S26" s="10">
        <v>53</v>
      </c>
      <c r="T26" s="10">
        <v>35</v>
      </c>
      <c r="U26" s="8">
        <v>71</v>
      </c>
      <c r="V26" s="8">
        <v>10</v>
      </c>
      <c r="W26" s="8">
        <v>1</v>
      </c>
      <c r="X26" s="8">
        <v>0</v>
      </c>
      <c r="Y26" s="8">
        <v>82</v>
      </c>
      <c r="Z26" s="8">
        <f t="shared" si="11"/>
        <v>82</v>
      </c>
      <c r="AA26" s="13">
        <f>(P26/3*2)</f>
        <v>58.666666666666664</v>
      </c>
      <c r="AB26" s="14">
        <f t="shared" si="2"/>
        <v>86.58536585365853</v>
      </c>
      <c r="AC26" s="15">
        <f t="shared" si="9"/>
        <v>86.58536585365853</v>
      </c>
      <c r="AD26" s="15">
        <f t="shared" si="10"/>
        <v>80.681818181818173</v>
      </c>
      <c r="AE26" s="11">
        <v>39834</v>
      </c>
      <c r="AF26" s="11">
        <v>39834</v>
      </c>
      <c r="AG26" s="30">
        <v>2009</v>
      </c>
      <c r="AH26" s="16">
        <v>44.821917808219176</v>
      </c>
      <c r="AI26" s="9">
        <v>43485</v>
      </c>
      <c r="AJ26" s="9">
        <v>43646</v>
      </c>
      <c r="AK26" s="8">
        <v>2019</v>
      </c>
      <c r="AL26" s="16">
        <v>55.265753424657532</v>
      </c>
      <c r="AM26" s="17">
        <f t="shared" si="12"/>
        <v>10.443835616438356</v>
      </c>
      <c r="AN26" s="13">
        <v>10</v>
      </c>
      <c r="AO26" s="10" t="s">
        <v>44</v>
      </c>
    </row>
    <row r="27" spans="1:41" ht="14.5" x14ac:dyDescent="0.35">
      <c r="A27" s="32" t="s">
        <v>35</v>
      </c>
      <c r="B27" s="65" t="s">
        <v>96</v>
      </c>
      <c r="C27" s="25" t="s">
        <v>51</v>
      </c>
      <c r="D27" s="24" t="s">
        <v>28</v>
      </c>
      <c r="E27" s="28">
        <v>1942</v>
      </c>
      <c r="F27" s="8" t="s">
        <v>52</v>
      </c>
      <c r="G27" s="8" t="s">
        <v>40</v>
      </c>
      <c r="H27" s="10" t="s">
        <v>38</v>
      </c>
      <c r="I27" s="8">
        <v>4</v>
      </c>
      <c r="J27" s="8">
        <v>79</v>
      </c>
      <c r="K27" s="8">
        <v>5836</v>
      </c>
      <c r="L27" s="11">
        <v>39834</v>
      </c>
      <c r="M27" s="29" t="s">
        <v>45</v>
      </c>
      <c r="N27" s="31" t="s">
        <v>32</v>
      </c>
      <c r="O27" s="10">
        <v>1</v>
      </c>
      <c r="P27" s="12">
        <v>88</v>
      </c>
      <c r="Q27" s="10" t="s">
        <v>47</v>
      </c>
      <c r="R27" s="10" t="s">
        <v>48</v>
      </c>
      <c r="S27" s="10">
        <v>53</v>
      </c>
      <c r="T27" s="10">
        <v>35</v>
      </c>
      <c r="U27" s="8">
        <v>75</v>
      </c>
      <c r="V27" s="8">
        <v>7</v>
      </c>
      <c r="W27" s="8">
        <v>0</v>
      </c>
      <c r="X27" s="8">
        <v>1</v>
      </c>
      <c r="Y27" s="8">
        <f t="shared" ref="Y27:Y35" si="13">U27+V27+W27+X27</f>
        <v>83</v>
      </c>
      <c r="Z27" s="8">
        <v>82</v>
      </c>
      <c r="AA27" s="13">
        <v>42</v>
      </c>
      <c r="AB27" s="14">
        <f t="shared" si="2"/>
        <v>91.463414634146346</v>
      </c>
      <c r="AC27" s="15">
        <f t="shared" si="9"/>
        <v>90.361445783132538</v>
      </c>
      <c r="AD27" s="15">
        <f t="shared" si="10"/>
        <v>85.227272727272734</v>
      </c>
      <c r="AE27" s="11">
        <v>39835</v>
      </c>
      <c r="AF27" s="11">
        <v>39835</v>
      </c>
      <c r="AG27" s="30">
        <v>2009</v>
      </c>
      <c r="AH27" s="16">
        <v>66.471232876712335</v>
      </c>
      <c r="AI27" s="9">
        <v>41771</v>
      </c>
      <c r="AJ27" s="18">
        <v>40598</v>
      </c>
      <c r="AK27" s="8">
        <v>2011</v>
      </c>
      <c r="AL27" s="16">
        <v>68.561643835616437</v>
      </c>
      <c r="AM27" s="17">
        <f t="shared" si="12"/>
        <v>2.0904109589041098</v>
      </c>
      <c r="AN27" s="16">
        <f>AM27</f>
        <v>2.0904109589041098</v>
      </c>
      <c r="AO27" s="10" t="s">
        <v>44</v>
      </c>
    </row>
    <row r="28" spans="1:41" ht="14.5" x14ac:dyDescent="0.35">
      <c r="A28" s="32" t="s">
        <v>35</v>
      </c>
      <c r="B28" s="65" t="s">
        <v>93</v>
      </c>
      <c r="C28" s="25"/>
      <c r="D28" s="24" t="s">
        <v>28</v>
      </c>
      <c r="E28" s="28">
        <v>1959</v>
      </c>
      <c r="F28" s="8" t="s">
        <v>40</v>
      </c>
      <c r="G28" s="8" t="s">
        <v>40</v>
      </c>
      <c r="H28" s="10" t="s">
        <v>38</v>
      </c>
      <c r="I28" s="8">
        <v>4</v>
      </c>
      <c r="J28" s="8">
        <v>79</v>
      </c>
      <c r="K28" s="8">
        <v>5836</v>
      </c>
      <c r="L28" s="11">
        <v>39834</v>
      </c>
      <c r="M28" s="29" t="s">
        <v>45</v>
      </c>
      <c r="N28" s="31" t="s">
        <v>32</v>
      </c>
      <c r="O28" s="10">
        <v>1</v>
      </c>
      <c r="P28" s="12">
        <v>88</v>
      </c>
      <c r="Q28" s="10" t="s">
        <v>47</v>
      </c>
      <c r="R28" s="10" t="s">
        <v>48</v>
      </c>
      <c r="S28" s="10">
        <v>53</v>
      </c>
      <c r="T28" s="10">
        <v>35</v>
      </c>
      <c r="U28" s="8">
        <v>70</v>
      </c>
      <c r="V28" s="8">
        <v>10</v>
      </c>
      <c r="W28" s="8">
        <v>3</v>
      </c>
      <c r="X28" s="8">
        <v>0</v>
      </c>
      <c r="Y28" s="8">
        <f t="shared" si="13"/>
        <v>83</v>
      </c>
      <c r="Z28" s="8">
        <f t="shared" ref="Z28:Z33" si="14">Y28</f>
        <v>83</v>
      </c>
      <c r="AA28" s="13">
        <f t="shared" ref="AA28:AA33" si="15">(P28/3*2)</f>
        <v>58.666666666666664</v>
      </c>
      <c r="AB28" s="14">
        <f t="shared" si="2"/>
        <v>84.337349397590373</v>
      </c>
      <c r="AC28" s="15">
        <f t="shared" si="9"/>
        <v>84.337349397590373</v>
      </c>
      <c r="AD28" s="15">
        <f t="shared" si="10"/>
        <v>79.545454545454547</v>
      </c>
      <c r="AE28" s="11">
        <v>39835</v>
      </c>
      <c r="AF28" s="11">
        <v>39835</v>
      </c>
      <c r="AG28" s="30">
        <v>2009</v>
      </c>
      <c r="AH28" s="16">
        <v>49.605479452054794</v>
      </c>
      <c r="AI28" s="9">
        <v>43486</v>
      </c>
      <c r="AJ28" s="9">
        <v>43486</v>
      </c>
      <c r="AK28" s="8">
        <v>2019</v>
      </c>
      <c r="AL28" s="16">
        <v>59.608219178082194</v>
      </c>
      <c r="AM28" s="17">
        <f t="shared" si="12"/>
        <v>10.002739726027396</v>
      </c>
      <c r="AN28" s="13">
        <v>10</v>
      </c>
      <c r="AO28" s="10" t="s">
        <v>44</v>
      </c>
    </row>
    <row r="29" spans="1:41" ht="14.5" x14ac:dyDescent="0.35">
      <c r="A29" s="32" t="s">
        <v>35</v>
      </c>
      <c r="B29" s="65" t="s">
        <v>97</v>
      </c>
      <c r="C29" s="25" t="s">
        <v>27</v>
      </c>
      <c r="D29" s="24" t="s">
        <v>29</v>
      </c>
      <c r="E29" s="28">
        <v>1964</v>
      </c>
      <c r="F29" s="8" t="s">
        <v>40</v>
      </c>
      <c r="G29" s="8" t="s">
        <v>40</v>
      </c>
      <c r="H29" s="10" t="s">
        <v>38</v>
      </c>
      <c r="I29" s="8">
        <v>4</v>
      </c>
      <c r="J29" s="8">
        <v>79</v>
      </c>
      <c r="K29" s="8">
        <v>5836</v>
      </c>
      <c r="L29" s="11">
        <v>39834</v>
      </c>
      <c r="M29" s="29" t="s">
        <v>45</v>
      </c>
      <c r="N29" s="30" t="s">
        <v>30</v>
      </c>
      <c r="O29" s="10">
        <v>1</v>
      </c>
      <c r="P29" s="12">
        <v>88</v>
      </c>
      <c r="Q29" s="10" t="s">
        <v>47</v>
      </c>
      <c r="R29" s="10" t="s">
        <v>48</v>
      </c>
      <c r="S29" s="10">
        <v>53</v>
      </c>
      <c r="T29" s="10">
        <v>35</v>
      </c>
      <c r="U29" s="8">
        <v>75</v>
      </c>
      <c r="V29" s="8">
        <v>7</v>
      </c>
      <c r="W29" s="8">
        <v>1</v>
      </c>
      <c r="X29" s="8">
        <v>0</v>
      </c>
      <c r="Y29" s="8">
        <f t="shared" si="13"/>
        <v>83</v>
      </c>
      <c r="Z29" s="8">
        <f t="shared" si="14"/>
        <v>83</v>
      </c>
      <c r="AA29" s="13">
        <f t="shared" si="15"/>
        <v>58.666666666666664</v>
      </c>
      <c r="AB29" s="14">
        <f t="shared" si="2"/>
        <v>90.361445783132538</v>
      </c>
      <c r="AC29" s="15">
        <f t="shared" si="9"/>
        <v>90.361445783132538</v>
      </c>
      <c r="AD29" s="15">
        <f t="shared" si="10"/>
        <v>85.227272727272734</v>
      </c>
      <c r="AE29" s="11">
        <v>39835</v>
      </c>
      <c r="AF29" s="11">
        <v>39835</v>
      </c>
      <c r="AG29" s="30">
        <v>2009</v>
      </c>
      <c r="AH29" s="16">
        <v>44.706849315068496</v>
      </c>
      <c r="AI29" s="9">
        <v>43486</v>
      </c>
      <c r="AJ29" s="9">
        <v>43486</v>
      </c>
      <c r="AK29" s="8">
        <v>2019</v>
      </c>
      <c r="AL29" s="16">
        <v>54.709589041095889</v>
      </c>
      <c r="AM29" s="17">
        <f t="shared" si="12"/>
        <v>10.002739726027396</v>
      </c>
      <c r="AN29" s="13">
        <v>10</v>
      </c>
      <c r="AO29" s="10" t="s">
        <v>44</v>
      </c>
    </row>
    <row r="30" spans="1:41" ht="14.5" x14ac:dyDescent="0.35">
      <c r="A30" s="32" t="s">
        <v>35</v>
      </c>
      <c r="B30" s="65" t="s">
        <v>97</v>
      </c>
      <c r="C30" s="25"/>
      <c r="D30" s="24" t="s">
        <v>28</v>
      </c>
      <c r="E30" s="28">
        <v>1961</v>
      </c>
      <c r="F30" s="8" t="s">
        <v>40</v>
      </c>
      <c r="G30" s="8" t="s">
        <v>40</v>
      </c>
      <c r="H30" s="10" t="s">
        <v>38</v>
      </c>
      <c r="I30" s="8">
        <v>4</v>
      </c>
      <c r="J30" s="8">
        <v>79</v>
      </c>
      <c r="K30" s="8">
        <v>5836</v>
      </c>
      <c r="L30" s="11">
        <v>39834</v>
      </c>
      <c r="M30" s="29" t="s">
        <v>45</v>
      </c>
      <c r="N30" s="30" t="s">
        <v>30</v>
      </c>
      <c r="O30" s="10">
        <v>1</v>
      </c>
      <c r="P30" s="12">
        <v>88</v>
      </c>
      <c r="Q30" s="10" t="s">
        <v>47</v>
      </c>
      <c r="R30" s="10" t="s">
        <v>48</v>
      </c>
      <c r="S30" s="10">
        <v>53</v>
      </c>
      <c r="T30" s="10">
        <v>35</v>
      </c>
      <c r="U30" s="8">
        <v>75</v>
      </c>
      <c r="V30" s="8">
        <v>8</v>
      </c>
      <c r="W30" s="8">
        <v>0</v>
      </c>
      <c r="X30" s="8">
        <v>0</v>
      </c>
      <c r="Y30" s="8">
        <f t="shared" si="13"/>
        <v>83</v>
      </c>
      <c r="Z30" s="8">
        <f t="shared" si="14"/>
        <v>83</v>
      </c>
      <c r="AA30" s="13">
        <f t="shared" si="15"/>
        <v>58.666666666666664</v>
      </c>
      <c r="AB30" s="14">
        <f t="shared" si="2"/>
        <v>90.361445783132538</v>
      </c>
      <c r="AC30" s="15">
        <f t="shared" si="9"/>
        <v>90.361445783132538</v>
      </c>
      <c r="AD30" s="15">
        <f t="shared" si="10"/>
        <v>85.227272727272734</v>
      </c>
      <c r="AE30" s="11">
        <v>39835</v>
      </c>
      <c r="AF30" s="11">
        <v>39835</v>
      </c>
      <c r="AG30" s="30">
        <v>2009</v>
      </c>
      <c r="AH30" s="16">
        <v>47.350684931506848</v>
      </c>
      <c r="AI30" s="9">
        <v>43486</v>
      </c>
      <c r="AJ30" s="9">
        <v>43486</v>
      </c>
      <c r="AK30" s="8">
        <v>2019</v>
      </c>
      <c r="AL30" s="16">
        <v>57.353424657534248</v>
      </c>
      <c r="AM30" s="17">
        <f t="shared" si="12"/>
        <v>10.002739726027396</v>
      </c>
      <c r="AN30" s="13">
        <v>10</v>
      </c>
      <c r="AO30" s="10" t="s">
        <v>44</v>
      </c>
    </row>
    <row r="31" spans="1:41" ht="14.5" x14ac:dyDescent="0.35">
      <c r="A31" s="32" t="s">
        <v>35</v>
      </c>
      <c r="B31" s="65" t="s">
        <v>100</v>
      </c>
      <c r="C31" s="27"/>
      <c r="D31" s="24" t="s">
        <v>28</v>
      </c>
      <c r="E31" s="28">
        <v>1944</v>
      </c>
      <c r="F31" s="8" t="s">
        <v>53</v>
      </c>
      <c r="G31" s="8" t="s">
        <v>40</v>
      </c>
      <c r="H31" s="10" t="s">
        <v>38</v>
      </c>
      <c r="I31" s="8">
        <v>4</v>
      </c>
      <c r="J31" s="8">
        <v>79</v>
      </c>
      <c r="K31" s="8">
        <v>5836</v>
      </c>
      <c r="L31" s="11">
        <v>39834</v>
      </c>
      <c r="M31" s="29" t="s">
        <v>45</v>
      </c>
      <c r="N31" s="30" t="s">
        <v>30</v>
      </c>
      <c r="O31" s="10">
        <v>1</v>
      </c>
      <c r="P31" s="12">
        <v>88</v>
      </c>
      <c r="Q31" s="10" t="s">
        <v>47</v>
      </c>
      <c r="R31" s="10" t="s">
        <v>48</v>
      </c>
      <c r="S31" s="10">
        <v>53</v>
      </c>
      <c r="T31" s="10">
        <v>35</v>
      </c>
      <c r="U31" s="8">
        <v>74</v>
      </c>
      <c r="V31" s="8">
        <v>8</v>
      </c>
      <c r="W31" s="8">
        <v>0</v>
      </c>
      <c r="X31" s="8">
        <v>1</v>
      </c>
      <c r="Y31" s="8">
        <f t="shared" si="13"/>
        <v>83</v>
      </c>
      <c r="Z31" s="8">
        <f t="shared" si="14"/>
        <v>83</v>
      </c>
      <c r="AA31" s="13">
        <f t="shared" si="15"/>
        <v>58.666666666666664</v>
      </c>
      <c r="AB31" s="14">
        <f t="shared" si="2"/>
        <v>89.156626506024097</v>
      </c>
      <c r="AC31" s="15">
        <f t="shared" si="9"/>
        <v>89.156626506024097</v>
      </c>
      <c r="AD31" s="15">
        <f t="shared" si="10"/>
        <v>84.090909090909093</v>
      </c>
      <c r="AE31" s="11">
        <v>39835</v>
      </c>
      <c r="AF31" s="11">
        <v>39835</v>
      </c>
      <c r="AG31" s="30">
        <v>2009</v>
      </c>
      <c r="AH31" s="16">
        <v>64.991780821917814</v>
      </c>
      <c r="AI31" s="9">
        <v>43486</v>
      </c>
      <c r="AJ31" s="11">
        <v>41038</v>
      </c>
      <c r="AK31" s="8">
        <v>2012</v>
      </c>
      <c r="AL31" s="16">
        <v>68.287671232876718</v>
      </c>
      <c r="AM31" s="17">
        <f t="shared" si="12"/>
        <v>3.2958904109589042</v>
      </c>
      <c r="AN31" s="13">
        <v>10</v>
      </c>
      <c r="AO31" s="10" t="s">
        <v>44</v>
      </c>
    </row>
    <row r="32" spans="1:41" ht="14.5" x14ac:dyDescent="0.35">
      <c r="A32" s="32" t="s">
        <v>35</v>
      </c>
      <c r="B32" s="65" t="s">
        <v>101</v>
      </c>
      <c r="C32" s="25"/>
      <c r="D32" s="24" t="s">
        <v>29</v>
      </c>
      <c r="E32" s="28">
        <v>1968</v>
      </c>
      <c r="F32" s="8" t="s">
        <v>40</v>
      </c>
      <c r="G32" s="8" t="s">
        <v>40</v>
      </c>
      <c r="H32" s="10" t="s">
        <v>38</v>
      </c>
      <c r="I32" s="8">
        <v>4</v>
      </c>
      <c r="J32" s="8">
        <v>79</v>
      </c>
      <c r="K32" s="8">
        <v>5836</v>
      </c>
      <c r="L32" s="11">
        <v>39834</v>
      </c>
      <c r="M32" s="29" t="s">
        <v>45</v>
      </c>
      <c r="N32" s="30" t="s">
        <v>30</v>
      </c>
      <c r="O32" s="10">
        <v>1</v>
      </c>
      <c r="P32" s="12">
        <v>88</v>
      </c>
      <c r="Q32" s="10" t="s">
        <v>47</v>
      </c>
      <c r="R32" s="10" t="s">
        <v>48</v>
      </c>
      <c r="S32" s="10">
        <v>53</v>
      </c>
      <c r="T32" s="10">
        <v>35</v>
      </c>
      <c r="U32" s="8">
        <v>75</v>
      </c>
      <c r="V32" s="8">
        <v>8</v>
      </c>
      <c r="W32" s="8">
        <v>0</v>
      </c>
      <c r="X32" s="8">
        <v>0</v>
      </c>
      <c r="Y32" s="8">
        <f t="shared" si="13"/>
        <v>83</v>
      </c>
      <c r="Z32" s="8">
        <f t="shared" si="14"/>
        <v>83</v>
      </c>
      <c r="AA32" s="13">
        <f t="shared" si="15"/>
        <v>58.666666666666664</v>
      </c>
      <c r="AB32" s="14">
        <f t="shared" si="2"/>
        <v>90.361445783132538</v>
      </c>
      <c r="AC32" s="15">
        <f t="shared" si="9"/>
        <v>90.361445783132538</v>
      </c>
      <c r="AD32" s="15">
        <f t="shared" si="10"/>
        <v>85.227272727272734</v>
      </c>
      <c r="AE32" s="11">
        <v>39835</v>
      </c>
      <c r="AF32" s="11">
        <v>39835</v>
      </c>
      <c r="AG32" s="30">
        <v>2009</v>
      </c>
      <c r="AH32" s="16">
        <v>40.435616438356163</v>
      </c>
      <c r="AI32" s="9">
        <v>43486</v>
      </c>
      <c r="AJ32" s="9">
        <v>43486</v>
      </c>
      <c r="AK32" s="8">
        <v>2019</v>
      </c>
      <c r="AL32" s="16">
        <v>50.438356164383563</v>
      </c>
      <c r="AM32" s="17">
        <f t="shared" si="12"/>
        <v>10.002739726027396</v>
      </c>
      <c r="AN32" s="13">
        <v>10</v>
      </c>
      <c r="AO32" s="10" t="s">
        <v>44</v>
      </c>
    </row>
    <row r="33" spans="1:42" ht="14.5" x14ac:dyDescent="0.35">
      <c r="A33" s="32" t="s">
        <v>35</v>
      </c>
      <c r="B33" s="65" t="s">
        <v>94</v>
      </c>
      <c r="C33" s="25" t="s">
        <v>27</v>
      </c>
      <c r="D33" s="24" t="s">
        <v>28</v>
      </c>
      <c r="E33" s="28">
        <v>1962</v>
      </c>
      <c r="F33" s="8" t="s">
        <v>36</v>
      </c>
      <c r="G33" s="8" t="s">
        <v>39</v>
      </c>
      <c r="H33" s="10" t="s">
        <v>38</v>
      </c>
      <c r="I33" s="8">
        <v>5</v>
      </c>
      <c r="J33" s="8">
        <v>26</v>
      </c>
      <c r="K33" s="8">
        <v>1940</v>
      </c>
      <c r="L33" s="9">
        <v>40527</v>
      </c>
      <c r="M33" s="29" t="s">
        <v>56</v>
      </c>
      <c r="N33" s="36" t="s">
        <v>55</v>
      </c>
      <c r="O33" s="10">
        <v>1</v>
      </c>
      <c r="P33" s="12">
        <v>88</v>
      </c>
      <c r="Q33" s="10" t="s">
        <v>49</v>
      </c>
      <c r="R33" s="10" t="s">
        <v>50</v>
      </c>
      <c r="S33" s="10">
        <v>57</v>
      </c>
      <c r="T33" s="10">
        <v>31</v>
      </c>
      <c r="U33" s="8">
        <v>64</v>
      </c>
      <c r="V33" s="8">
        <v>7</v>
      </c>
      <c r="W33" s="8">
        <v>3</v>
      </c>
      <c r="X33" s="8">
        <v>0</v>
      </c>
      <c r="Y33" s="8">
        <f t="shared" si="13"/>
        <v>74</v>
      </c>
      <c r="Z33" s="8">
        <f t="shared" si="14"/>
        <v>74</v>
      </c>
      <c r="AA33" s="13">
        <f t="shared" si="15"/>
        <v>58.666666666666664</v>
      </c>
      <c r="AB33" s="14">
        <f t="shared" si="2"/>
        <v>86.486486486486484</v>
      </c>
      <c r="AC33" s="15">
        <f t="shared" si="9"/>
        <v>86.486486486486484</v>
      </c>
      <c r="AD33" s="15">
        <f t="shared" si="10"/>
        <v>72.727272727272734</v>
      </c>
      <c r="AE33" s="18">
        <v>40529</v>
      </c>
      <c r="AF33" s="18">
        <v>40529</v>
      </c>
      <c r="AG33" s="30">
        <v>2010</v>
      </c>
      <c r="AH33" s="16">
        <v>48.364383561643834</v>
      </c>
      <c r="AI33" s="9">
        <v>44181</v>
      </c>
      <c r="AJ33" s="9">
        <v>44181</v>
      </c>
      <c r="AK33" s="8">
        <v>2020</v>
      </c>
      <c r="AL33" s="16">
        <v>58.369863013698627</v>
      </c>
      <c r="AM33" s="17">
        <f t="shared" si="12"/>
        <v>10.005479452054795</v>
      </c>
      <c r="AN33" s="13">
        <v>10</v>
      </c>
      <c r="AO33" s="10" t="s">
        <v>44</v>
      </c>
    </row>
    <row r="34" spans="1:42" ht="14.5" x14ac:dyDescent="0.35">
      <c r="A34" s="32" t="s">
        <v>35</v>
      </c>
      <c r="B34" s="65" t="s">
        <v>103</v>
      </c>
      <c r="C34" s="25"/>
      <c r="D34" s="24" t="s">
        <v>29</v>
      </c>
      <c r="E34" s="28">
        <v>1963</v>
      </c>
      <c r="F34" s="8" t="s">
        <v>52</v>
      </c>
      <c r="G34" s="8" t="s">
        <v>40</v>
      </c>
      <c r="H34" s="10" t="s">
        <v>38</v>
      </c>
      <c r="I34" s="8">
        <v>5</v>
      </c>
      <c r="J34" s="8">
        <v>30</v>
      </c>
      <c r="K34" s="8">
        <v>2378</v>
      </c>
      <c r="L34" s="11">
        <v>40597</v>
      </c>
      <c r="M34" s="29" t="s">
        <v>56</v>
      </c>
      <c r="N34" s="31" t="s">
        <v>34</v>
      </c>
      <c r="O34" s="10">
        <v>1</v>
      </c>
      <c r="P34" s="12">
        <v>88</v>
      </c>
      <c r="Q34" s="10" t="s">
        <v>49</v>
      </c>
      <c r="R34" s="10" t="s">
        <v>50</v>
      </c>
      <c r="S34" s="10">
        <v>57</v>
      </c>
      <c r="T34" s="10">
        <v>31</v>
      </c>
      <c r="U34" s="8">
        <v>63</v>
      </c>
      <c r="V34" s="8">
        <v>8</v>
      </c>
      <c r="W34" s="8">
        <v>8</v>
      </c>
      <c r="X34" s="8">
        <v>0</v>
      </c>
      <c r="Y34" s="8">
        <f t="shared" si="13"/>
        <v>79</v>
      </c>
      <c r="Z34" s="8">
        <v>71</v>
      </c>
      <c r="AA34" s="13">
        <v>36</v>
      </c>
      <c r="AB34" s="14">
        <f t="shared" ref="AB34:AB50" si="16">U34/Z34*100</f>
        <v>88.732394366197184</v>
      </c>
      <c r="AC34" s="15">
        <f t="shared" si="9"/>
        <v>79.74683544303798</v>
      </c>
      <c r="AD34" s="15">
        <f t="shared" si="10"/>
        <v>71.590909090909093</v>
      </c>
      <c r="AE34" s="11">
        <v>40598</v>
      </c>
      <c r="AF34" s="11">
        <v>40598</v>
      </c>
      <c r="AG34" s="30">
        <v>2011</v>
      </c>
      <c r="AH34" s="16">
        <v>47.684931506849317</v>
      </c>
      <c r="AI34" s="9">
        <v>43485</v>
      </c>
      <c r="AJ34" s="9">
        <v>43646</v>
      </c>
      <c r="AK34" s="8">
        <v>2019</v>
      </c>
      <c r="AL34" s="16">
        <v>56.035616438356165</v>
      </c>
      <c r="AM34" s="17">
        <f t="shared" si="12"/>
        <v>8.3506849315068497</v>
      </c>
      <c r="AN34" s="13">
        <f>AM34</f>
        <v>8.3506849315068497</v>
      </c>
      <c r="AO34" s="10" t="s">
        <v>44</v>
      </c>
    </row>
    <row r="35" spans="1:42" ht="14.5" x14ac:dyDescent="0.35">
      <c r="A35" s="32" t="s">
        <v>35</v>
      </c>
      <c r="B35" s="65" t="s">
        <v>102</v>
      </c>
      <c r="C35" s="25" t="s">
        <v>27</v>
      </c>
      <c r="D35" s="24" t="s">
        <v>28</v>
      </c>
      <c r="E35" s="28">
        <v>1964</v>
      </c>
      <c r="F35" s="8" t="s">
        <v>36</v>
      </c>
      <c r="G35" s="8" t="s">
        <v>39</v>
      </c>
      <c r="H35" s="10" t="s">
        <v>38</v>
      </c>
      <c r="I35" s="8">
        <v>5</v>
      </c>
      <c r="J35" s="8">
        <v>30</v>
      </c>
      <c r="K35" s="8">
        <v>2378</v>
      </c>
      <c r="L35" s="11">
        <v>40597</v>
      </c>
      <c r="M35" s="29" t="s">
        <v>56</v>
      </c>
      <c r="N35" s="30" t="s">
        <v>32</v>
      </c>
      <c r="O35" s="10">
        <v>1</v>
      </c>
      <c r="P35" s="12">
        <v>88</v>
      </c>
      <c r="Q35" s="10" t="s">
        <v>49</v>
      </c>
      <c r="R35" s="10" t="s">
        <v>50</v>
      </c>
      <c r="S35" s="10">
        <v>57</v>
      </c>
      <c r="T35" s="10">
        <v>31</v>
      </c>
      <c r="U35" s="8">
        <v>73</v>
      </c>
      <c r="V35" s="8">
        <v>4</v>
      </c>
      <c r="W35" s="8">
        <v>2</v>
      </c>
      <c r="X35" s="8">
        <v>0</v>
      </c>
      <c r="Y35" s="8">
        <f t="shared" si="13"/>
        <v>79</v>
      </c>
      <c r="Z35" s="8">
        <f>Y35</f>
        <v>79</v>
      </c>
      <c r="AA35" s="13">
        <f>(P35/3*2)</f>
        <v>58.666666666666664</v>
      </c>
      <c r="AB35" s="14">
        <f t="shared" si="16"/>
        <v>92.405063291139243</v>
      </c>
      <c r="AC35" s="15">
        <f t="shared" si="9"/>
        <v>92.405063291139243</v>
      </c>
      <c r="AD35" s="15">
        <f t="shared" si="10"/>
        <v>82.954545454545453</v>
      </c>
      <c r="AE35" s="18">
        <v>40598</v>
      </c>
      <c r="AF35" s="18">
        <v>40598</v>
      </c>
      <c r="AG35" s="30">
        <v>2011</v>
      </c>
      <c r="AH35" s="16">
        <v>46.682191780821917</v>
      </c>
      <c r="AI35" s="11">
        <v>44250</v>
      </c>
      <c r="AJ35" s="11">
        <v>44250</v>
      </c>
      <c r="AK35" s="8">
        <v>2021</v>
      </c>
      <c r="AL35" s="16">
        <v>56.68767123287671</v>
      </c>
      <c r="AM35" s="17">
        <f t="shared" si="12"/>
        <v>10.005479452054795</v>
      </c>
      <c r="AN35" s="13">
        <v>10</v>
      </c>
      <c r="AO35" s="10" t="s">
        <v>44</v>
      </c>
    </row>
    <row r="36" spans="1:42" ht="14.5" x14ac:dyDescent="0.35">
      <c r="A36" s="38" t="s">
        <v>35</v>
      </c>
      <c r="B36" s="65" t="s">
        <v>104</v>
      </c>
      <c r="C36" s="39"/>
      <c r="D36" s="39" t="s">
        <v>28</v>
      </c>
      <c r="E36" s="39">
        <v>1961</v>
      </c>
      <c r="F36" s="39" t="s">
        <v>53</v>
      </c>
      <c r="G36" s="39" t="s">
        <v>40</v>
      </c>
      <c r="H36" s="39" t="s">
        <v>38</v>
      </c>
      <c r="I36" s="39">
        <v>5</v>
      </c>
      <c r="J36" s="39">
        <v>57</v>
      </c>
      <c r="K36" s="39">
        <v>4598</v>
      </c>
      <c r="L36" s="40">
        <v>41066</v>
      </c>
      <c r="M36" s="29" t="s">
        <v>56</v>
      </c>
      <c r="N36" s="39" t="s">
        <v>30</v>
      </c>
      <c r="O36" s="39">
        <v>1</v>
      </c>
      <c r="P36" s="39">
        <v>88</v>
      </c>
      <c r="Q36" s="39" t="s">
        <v>49</v>
      </c>
      <c r="R36" s="39" t="s">
        <v>50</v>
      </c>
      <c r="S36" s="39">
        <v>57</v>
      </c>
      <c r="T36" s="39">
        <v>31</v>
      </c>
      <c r="U36" s="39">
        <v>75</v>
      </c>
      <c r="V36" s="39">
        <v>3</v>
      </c>
      <c r="W36" s="39">
        <v>1</v>
      </c>
      <c r="X36" s="39">
        <v>0</v>
      </c>
      <c r="Y36" s="39">
        <v>79</v>
      </c>
      <c r="Z36" s="39">
        <v>78</v>
      </c>
      <c r="AA36" s="39">
        <v>40</v>
      </c>
      <c r="AB36" s="41">
        <f t="shared" si="16"/>
        <v>96.15384615384616</v>
      </c>
      <c r="AC36" s="41">
        <f t="shared" si="9"/>
        <v>94.936708860759495</v>
      </c>
      <c r="AD36" s="41">
        <f t="shared" si="10"/>
        <v>85.227272727272734</v>
      </c>
      <c r="AE36" s="40">
        <v>41068</v>
      </c>
      <c r="AF36" s="40">
        <v>41068</v>
      </c>
      <c r="AG36" s="39">
        <v>2012</v>
      </c>
      <c r="AH36" s="42">
        <v>50.728767123287675</v>
      </c>
      <c r="AI36" s="40">
        <v>43486</v>
      </c>
      <c r="AJ36" s="40">
        <v>43486</v>
      </c>
      <c r="AK36" s="39">
        <v>2019</v>
      </c>
      <c r="AL36" s="42">
        <v>57.353424657534248</v>
      </c>
      <c r="AM36" s="42">
        <f t="shared" si="12"/>
        <v>6.624657534246575</v>
      </c>
      <c r="AN36" s="39">
        <v>10</v>
      </c>
      <c r="AO36" s="39" t="s">
        <v>44</v>
      </c>
    </row>
    <row r="37" spans="1:42" s="37" customFormat="1" ht="14.5" x14ac:dyDescent="0.35">
      <c r="A37" s="43" t="s">
        <v>35</v>
      </c>
      <c r="B37" s="65" t="s">
        <v>105</v>
      </c>
      <c r="C37" s="44"/>
      <c r="D37" s="45" t="s">
        <v>28</v>
      </c>
      <c r="E37" s="47">
        <v>1963</v>
      </c>
      <c r="F37" s="44" t="s">
        <v>41</v>
      </c>
      <c r="G37" s="44" t="s">
        <v>41</v>
      </c>
      <c r="H37" s="48" t="s">
        <v>38</v>
      </c>
      <c r="I37" s="44">
        <v>5</v>
      </c>
      <c r="J37" s="44">
        <v>64</v>
      </c>
      <c r="K37" s="44">
        <v>5159</v>
      </c>
      <c r="L37" s="49">
        <v>41227</v>
      </c>
      <c r="M37" s="50" t="s">
        <v>56</v>
      </c>
      <c r="N37" s="51" t="s">
        <v>34</v>
      </c>
      <c r="O37" s="48">
        <v>1</v>
      </c>
      <c r="P37" s="52">
        <v>88</v>
      </c>
      <c r="Q37" s="48" t="s">
        <v>49</v>
      </c>
      <c r="R37" s="48" t="s">
        <v>50</v>
      </c>
      <c r="S37" s="48">
        <v>57</v>
      </c>
      <c r="T37" s="48">
        <v>31</v>
      </c>
      <c r="U37" s="44">
        <v>70</v>
      </c>
      <c r="V37" s="44">
        <v>7</v>
      </c>
      <c r="W37" s="44">
        <v>3</v>
      </c>
      <c r="X37" s="44">
        <v>0</v>
      </c>
      <c r="Y37" s="44">
        <f>U37+V37+W37+X37</f>
        <v>80</v>
      </c>
      <c r="Z37" s="44">
        <f>Y37</f>
        <v>80</v>
      </c>
      <c r="AA37" s="53">
        <f>(P37/3*2)</f>
        <v>58.666666666666664</v>
      </c>
      <c r="AB37" s="54">
        <f t="shared" si="16"/>
        <v>87.5</v>
      </c>
      <c r="AC37" s="55">
        <f t="shared" si="9"/>
        <v>87.5</v>
      </c>
      <c r="AD37" s="55">
        <f t="shared" si="10"/>
        <v>79.545454545454547</v>
      </c>
      <c r="AE37" s="49">
        <v>41227</v>
      </c>
      <c r="AF37" s="49">
        <v>41227</v>
      </c>
      <c r="AG37" s="51">
        <v>2012</v>
      </c>
      <c r="AH37" s="56">
        <v>49.282191780821918</v>
      </c>
      <c r="AI37" s="46">
        <v>44878</v>
      </c>
      <c r="AJ37" s="46">
        <v>44878</v>
      </c>
      <c r="AK37" s="44">
        <v>2022</v>
      </c>
      <c r="AL37" s="56">
        <v>59.284931506849318</v>
      </c>
      <c r="AM37" s="57">
        <f t="shared" si="12"/>
        <v>10.002739726027396</v>
      </c>
      <c r="AN37" s="53">
        <v>10</v>
      </c>
      <c r="AO37" s="10" t="s">
        <v>44</v>
      </c>
      <c r="AP37" s="63"/>
    </row>
    <row r="38" spans="1:42" ht="14.5" x14ac:dyDescent="0.35">
      <c r="A38" s="58" t="s">
        <v>35</v>
      </c>
      <c r="B38" s="65" t="s">
        <v>108</v>
      </c>
      <c r="C38" s="19"/>
      <c r="D38" s="19" t="s">
        <v>29</v>
      </c>
      <c r="E38" s="19">
        <v>1975</v>
      </c>
      <c r="F38" s="19"/>
      <c r="G38" s="19" t="s">
        <v>40</v>
      </c>
      <c r="H38" s="19" t="s">
        <v>38</v>
      </c>
      <c r="I38" s="19">
        <v>6</v>
      </c>
      <c r="J38" s="19">
        <v>69</v>
      </c>
      <c r="K38" s="19"/>
      <c r="L38" s="18">
        <v>43446</v>
      </c>
      <c r="M38" s="19" t="s">
        <v>45</v>
      </c>
      <c r="N38" s="19" t="s">
        <v>30</v>
      </c>
      <c r="O38" s="19"/>
      <c r="P38" s="19">
        <v>88</v>
      </c>
      <c r="Q38" s="19" t="s">
        <v>49</v>
      </c>
      <c r="R38" s="19" t="s">
        <v>57</v>
      </c>
      <c r="S38" s="19">
        <v>47</v>
      </c>
      <c r="T38" s="19">
        <v>41</v>
      </c>
      <c r="U38" s="19">
        <v>72</v>
      </c>
      <c r="V38" s="19" t="s">
        <v>44</v>
      </c>
      <c r="W38" s="19" t="s">
        <v>44</v>
      </c>
      <c r="X38" s="19" t="s">
        <v>44</v>
      </c>
      <c r="Y38" s="19">
        <v>80</v>
      </c>
      <c r="Z38" s="19">
        <v>80</v>
      </c>
      <c r="AA38" s="19">
        <v>59</v>
      </c>
      <c r="AB38" s="54">
        <f t="shared" si="16"/>
        <v>90</v>
      </c>
      <c r="AC38" s="55">
        <f t="shared" si="9"/>
        <v>90</v>
      </c>
      <c r="AD38" s="55">
        <f t="shared" si="10"/>
        <v>81.818181818181827</v>
      </c>
      <c r="AE38" s="18">
        <v>43487</v>
      </c>
      <c r="AF38" s="18">
        <v>43446</v>
      </c>
      <c r="AG38" s="19">
        <v>2019</v>
      </c>
      <c r="AH38" s="56">
        <v>43.758904109589039</v>
      </c>
      <c r="AI38" s="18">
        <v>47139</v>
      </c>
      <c r="AJ38" s="18">
        <v>47139</v>
      </c>
      <c r="AK38" s="19">
        <v>2029</v>
      </c>
      <c r="AL38" s="56">
        <v>53.876712328767127</v>
      </c>
      <c r="AM38" s="57">
        <f t="shared" si="12"/>
        <v>10.005479452054795</v>
      </c>
      <c r="AN38" s="19">
        <v>10</v>
      </c>
      <c r="AO38" s="10" t="s">
        <v>44</v>
      </c>
    </row>
    <row r="39" spans="1:42" ht="14.5" x14ac:dyDescent="0.35">
      <c r="A39" s="58" t="s">
        <v>35</v>
      </c>
      <c r="B39" s="65" t="s">
        <v>109</v>
      </c>
      <c r="C39" s="19"/>
      <c r="D39" s="19" t="s">
        <v>28</v>
      </c>
      <c r="E39" s="19">
        <v>1968</v>
      </c>
      <c r="F39" s="19" t="s">
        <v>53</v>
      </c>
      <c r="G39" s="19" t="s">
        <v>40</v>
      </c>
      <c r="H39" s="19" t="s">
        <v>38</v>
      </c>
      <c r="I39" s="19">
        <v>6</v>
      </c>
      <c r="J39" s="19">
        <v>69</v>
      </c>
      <c r="K39" s="19"/>
      <c r="L39" s="18">
        <v>43446</v>
      </c>
      <c r="M39" s="19" t="s">
        <v>45</v>
      </c>
      <c r="N39" s="19" t="s">
        <v>30</v>
      </c>
      <c r="O39" s="19"/>
      <c r="P39" s="19">
        <v>88</v>
      </c>
      <c r="Q39" s="19" t="s">
        <v>49</v>
      </c>
      <c r="R39" s="19" t="s">
        <v>57</v>
      </c>
      <c r="S39" s="19">
        <v>47</v>
      </c>
      <c r="T39" s="19">
        <v>41</v>
      </c>
      <c r="U39" s="19">
        <v>70</v>
      </c>
      <c r="V39" s="19" t="s">
        <v>44</v>
      </c>
      <c r="W39" s="19" t="s">
        <v>44</v>
      </c>
      <c r="X39" s="19" t="s">
        <v>44</v>
      </c>
      <c r="Y39" s="19"/>
      <c r="Z39" s="19"/>
      <c r="AA39" s="19">
        <v>59</v>
      </c>
      <c r="AB39" s="54" t="e">
        <f t="shared" si="16"/>
        <v>#DIV/0!</v>
      </c>
      <c r="AC39" s="55" t="e">
        <f t="shared" si="9"/>
        <v>#DIV/0!</v>
      </c>
      <c r="AD39" s="55">
        <f t="shared" si="10"/>
        <v>79.545454545454547</v>
      </c>
      <c r="AE39" s="18">
        <v>43487</v>
      </c>
      <c r="AF39" s="18">
        <v>43446</v>
      </c>
      <c r="AG39" s="19">
        <v>2019</v>
      </c>
      <c r="AH39" s="56">
        <v>50.561643835616437</v>
      </c>
      <c r="AI39" s="18">
        <v>47139</v>
      </c>
      <c r="AJ39" s="18">
        <v>47139</v>
      </c>
      <c r="AK39" s="19">
        <v>2029</v>
      </c>
      <c r="AL39" s="56">
        <v>60.679452054794524</v>
      </c>
      <c r="AM39" s="57">
        <f t="shared" si="12"/>
        <v>10.005479452054795</v>
      </c>
      <c r="AN39" s="19">
        <v>10</v>
      </c>
      <c r="AO39" s="10" t="s">
        <v>44</v>
      </c>
    </row>
    <row r="40" spans="1:42" ht="14.5" x14ac:dyDescent="0.35">
      <c r="A40" s="58" t="s">
        <v>35</v>
      </c>
      <c r="B40" s="65" t="s">
        <v>113</v>
      </c>
      <c r="C40" s="19" t="s">
        <v>27</v>
      </c>
      <c r="D40" s="19" t="s">
        <v>28</v>
      </c>
      <c r="E40" s="19">
        <v>1972</v>
      </c>
      <c r="F40" s="19"/>
      <c r="G40" s="19" t="s">
        <v>40</v>
      </c>
      <c r="H40" s="19" t="s">
        <v>38</v>
      </c>
      <c r="I40" s="19">
        <v>6</v>
      </c>
      <c r="J40" s="19">
        <v>69</v>
      </c>
      <c r="K40" s="19"/>
      <c r="L40" s="18">
        <v>43446</v>
      </c>
      <c r="M40" s="19" t="s">
        <v>45</v>
      </c>
      <c r="N40" s="19" t="s">
        <v>32</v>
      </c>
      <c r="O40" s="19"/>
      <c r="P40" s="19">
        <v>88</v>
      </c>
      <c r="Q40" s="19" t="s">
        <v>49</v>
      </c>
      <c r="R40" s="19" t="s">
        <v>57</v>
      </c>
      <c r="S40" s="19">
        <v>47</v>
      </c>
      <c r="T40" s="19">
        <v>41</v>
      </c>
      <c r="U40" s="19">
        <v>75</v>
      </c>
      <c r="V40" s="19" t="s">
        <v>44</v>
      </c>
      <c r="W40" s="19" t="s">
        <v>44</v>
      </c>
      <c r="X40" s="19" t="s">
        <v>44</v>
      </c>
      <c r="Y40" s="19"/>
      <c r="Z40" s="19"/>
      <c r="AA40" s="19">
        <v>59</v>
      </c>
      <c r="AB40" s="54" t="e">
        <f t="shared" si="16"/>
        <v>#DIV/0!</v>
      </c>
      <c r="AC40" s="55" t="e">
        <f t="shared" si="9"/>
        <v>#DIV/0!</v>
      </c>
      <c r="AD40" s="55">
        <f t="shared" si="10"/>
        <v>85.227272727272734</v>
      </c>
      <c r="AE40" s="18">
        <v>43487</v>
      </c>
      <c r="AF40" s="18">
        <v>43446</v>
      </c>
      <c r="AG40" s="19">
        <v>2019</v>
      </c>
      <c r="AH40" s="56">
        <v>46.950684931506849</v>
      </c>
      <c r="AI40" s="18">
        <v>47139</v>
      </c>
      <c r="AJ40" s="18">
        <v>47139</v>
      </c>
      <c r="AK40" s="19">
        <v>2029</v>
      </c>
      <c r="AL40" s="56">
        <v>57.06849315068493</v>
      </c>
      <c r="AM40" s="57">
        <f t="shared" si="12"/>
        <v>10.005479452054795</v>
      </c>
      <c r="AN40" s="19">
        <v>10</v>
      </c>
      <c r="AO40" s="10" t="s">
        <v>44</v>
      </c>
    </row>
    <row r="41" spans="1:42" ht="14.5" x14ac:dyDescent="0.35">
      <c r="A41" s="58" t="s">
        <v>35</v>
      </c>
      <c r="B41" s="65" t="s">
        <v>106</v>
      </c>
      <c r="C41" s="19" t="s">
        <v>27</v>
      </c>
      <c r="D41" s="19" t="s">
        <v>29</v>
      </c>
      <c r="E41" s="19">
        <v>1974</v>
      </c>
      <c r="F41" s="19"/>
      <c r="G41" s="19" t="s">
        <v>41</v>
      </c>
      <c r="H41" s="19" t="s">
        <v>38</v>
      </c>
      <c r="I41" s="19">
        <v>6</v>
      </c>
      <c r="J41" s="19">
        <v>69</v>
      </c>
      <c r="K41" s="19"/>
      <c r="L41" s="18">
        <v>43446</v>
      </c>
      <c r="M41" s="19" t="s">
        <v>45</v>
      </c>
      <c r="N41" s="19" t="s">
        <v>30</v>
      </c>
      <c r="O41" s="19"/>
      <c r="P41" s="19">
        <v>88</v>
      </c>
      <c r="Q41" s="19" t="s">
        <v>49</v>
      </c>
      <c r="R41" s="19" t="s">
        <v>57</v>
      </c>
      <c r="S41" s="19">
        <v>47</v>
      </c>
      <c r="T41" s="19">
        <v>41</v>
      </c>
      <c r="U41" s="19">
        <v>71</v>
      </c>
      <c r="V41" s="19" t="s">
        <v>44</v>
      </c>
      <c r="W41" s="19" t="s">
        <v>44</v>
      </c>
      <c r="X41" s="19" t="s">
        <v>44</v>
      </c>
      <c r="Y41" s="19">
        <v>80</v>
      </c>
      <c r="Z41" s="19">
        <v>80</v>
      </c>
      <c r="AA41" s="19">
        <v>59</v>
      </c>
      <c r="AB41" s="54">
        <f t="shared" si="16"/>
        <v>88.75</v>
      </c>
      <c r="AC41" s="55">
        <f t="shared" si="9"/>
        <v>88.75</v>
      </c>
      <c r="AD41" s="55">
        <f t="shared" si="10"/>
        <v>80.681818181818173</v>
      </c>
      <c r="AE41" s="18">
        <v>43487</v>
      </c>
      <c r="AF41" s="18">
        <v>43495</v>
      </c>
      <c r="AG41" s="19">
        <v>2019</v>
      </c>
      <c r="AH41" s="56">
        <v>44.61643835616438</v>
      </c>
      <c r="AI41" s="18">
        <v>47139</v>
      </c>
      <c r="AJ41" s="18">
        <v>47139</v>
      </c>
      <c r="AK41" s="19">
        <v>2029</v>
      </c>
      <c r="AL41" s="56">
        <v>54.6</v>
      </c>
      <c r="AM41" s="57">
        <f t="shared" si="12"/>
        <v>10.005479452054795</v>
      </c>
      <c r="AN41" s="19">
        <v>10</v>
      </c>
      <c r="AO41" s="10" t="s">
        <v>44</v>
      </c>
    </row>
    <row r="42" spans="1:42" ht="14.5" x14ac:dyDescent="0.35">
      <c r="A42" s="32" t="s">
        <v>35</v>
      </c>
      <c r="B42" s="65" t="s">
        <v>107</v>
      </c>
      <c r="C42" s="58"/>
      <c r="D42" s="19" t="s">
        <v>29</v>
      </c>
      <c r="E42" s="19">
        <v>1977</v>
      </c>
      <c r="F42" s="19"/>
      <c r="G42" s="19" t="s">
        <v>40</v>
      </c>
      <c r="H42" s="19" t="s">
        <v>38</v>
      </c>
      <c r="I42" s="19">
        <v>6</v>
      </c>
      <c r="J42" s="19">
        <v>69</v>
      </c>
      <c r="K42" s="19"/>
      <c r="L42" s="18">
        <v>43446</v>
      </c>
      <c r="M42" s="19" t="s">
        <v>45</v>
      </c>
      <c r="N42" s="19" t="s">
        <v>34</v>
      </c>
      <c r="O42" s="19"/>
      <c r="P42" s="19">
        <v>88</v>
      </c>
      <c r="Q42" s="19" t="s">
        <v>49</v>
      </c>
      <c r="R42" s="19" t="s">
        <v>57</v>
      </c>
      <c r="S42" s="19">
        <v>47</v>
      </c>
      <c r="T42" s="19">
        <v>41</v>
      </c>
      <c r="U42" s="19">
        <v>68</v>
      </c>
      <c r="V42" s="19" t="s">
        <v>44</v>
      </c>
      <c r="W42" s="19" t="s">
        <v>44</v>
      </c>
      <c r="X42" s="19" t="s">
        <v>44</v>
      </c>
      <c r="Y42" s="19"/>
      <c r="Z42" s="19"/>
      <c r="AA42" s="19">
        <v>59</v>
      </c>
      <c r="AB42" s="54" t="e">
        <f t="shared" si="16"/>
        <v>#DIV/0!</v>
      </c>
      <c r="AC42" s="55" t="e">
        <f t="shared" si="9"/>
        <v>#DIV/0!</v>
      </c>
      <c r="AD42" s="55">
        <f t="shared" si="10"/>
        <v>77.272727272727266</v>
      </c>
      <c r="AE42" s="18">
        <v>43647</v>
      </c>
      <c r="AF42" s="18">
        <v>43446</v>
      </c>
      <c r="AG42" s="19">
        <v>2019</v>
      </c>
      <c r="AH42" s="56">
        <v>41.602739726027394</v>
      </c>
      <c r="AI42" s="18">
        <v>47299</v>
      </c>
      <c r="AJ42" s="18">
        <v>47299</v>
      </c>
      <c r="AK42" s="19">
        <v>2029</v>
      </c>
      <c r="AL42" s="56">
        <v>52.158904109589038</v>
      </c>
      <c r="AM42" s="57">
        <f t="shared" si="12"/>
        <v>10.005479452054795</v>
      </c>
      <c r="AN42" s="19">
        <v>10</v>
      </c>
      <c r="AO42" s="10" t="s">
        <v>44</v>
      </c>
    </row>
    <row r="43" spans="1:42" ht="14.5" x14ac:dyDescent="0.35">
      <c r="A43" s="58" t="s">
        <v>35</v>
      </c>
      <c r="B43" s="65" t="s">
        <v>114</v>
      </c>
      <c r="C43" s="19" t="s">
        <v>27</v>
      </c>
      <c r="D43" s="19" t="s">
        <v>28</v>
      </c>
      <c r="E43" s="19">
        <v>1972</v>
      </c>
      <c r="F43" s="19" t="s">
        <v>52</v>
      </c>
      <c r="G43" s="19" t="s">
        <v>40</v>
      </c>
      <c r="H43" s="19" t="s">
        <v>38</v>
      </c>
      <c r="I43" s="19">
        <v>6</v>
      </c>
      <c r="J43" s="19">
        <v>69</v>
      </c>
      <c r="K43" s="19"/>
      <c r="L43" s="18">
        <v>43446</v>
      </c>
      <c r="M43" s="19" t="s">
        <v>45</v>
      </c>
      <c r="N43" s="19" t="s">
        <v>32</v>
      </c>
      <c r="O43" s="19"/>
      <c r="P43" s="19">
        <v>88</v>
      </c>
      <c r="Q43" s="19" t="s">
        <v>49</v>
      </c>
      <c r="R43" s="19" t="s">
        <v>57</v>
      </c>
      <c r="S43" s="19">
        <v>47</v>
      </c>
      <c r="T43" s="19">
        <v>41</v>
      </c>
      <c r="U43" s="19">
        <v>73</v>
      </c>
      <c r="V43" s="19" t="s">
        <v>44</v>
      </c>
      <c r="W43" s="19" t="s">
        <v>44</v>
      </c>
      <c r="X43" s="19" t="s">
        <v>44</v>
      </c>
      <c r="Y43" s="19"/>
      <c r="Z43" s="19"/>
      <c r="AA43" s="19">
        <v>59</v>
      </c>
      <c r="AB43" s="54" t="e">
        <f t="shared" si="16"/>
        <v>#DIV/0!</v>
      </c>
      <c r="AC43" s="55" t="e">
        <f t="shared" si="9"/>
        <v>#DIV/0!</v>
      </c>
      <c r="AD43" s="55">
        <f t="shared" si="10"/>
        <v>82.954545454545453</v>
      </c>
      <c r="AE43" s="18">
        <v>43647</v>
      </c>
      <c r="AF43" s="18">
        <v>43446</v>
      </c>
      <c r="AG43" s="19">
        <v>2019</v>
      </c>
      <c r="AH43" s="56">
        <v>46.950684931506849</v>
      </c>
      <c r="AI43" s="18">
        <v>47299</v>
      </c>
      <c r="AJ43" s="18">
        <v>47299</v>
      </c>
      <c r="AK43" s="19">
        <v>2029</v>
      </c>
      <c r="AL43" s="56">
        <v>57.506849315068493</v>
      </c>
      <c r="AM43" s="57">
        <f t="shared" si="12"/>
        <v>10.005479452054795</v>
      </c>
      <c r="AN43" s="19">
        <v>10</v>
      </c>
      <c r="AO43" s="10" t="s">
        <v>44</v>
      </c>
    </row>
    <row r="44" spans="1:42" ht="14.5" x14ac:dyDescent="0.35">
      <c r="A44" s="32" t="s">
        <v>35</v>
      </c>
      <c r="B44" s="65" t="s">
        <v>112</v>
      </c>
      <c r="C44" s="10"/>
      <c r="D44" s="10" t="s">
        <v>29</v>
      </c>
      <c r="E44" s="10">
        <v>1968</v>
      </c>
      <c r="F44" s="10"/>
      <c r="G44" s="10" t="s">
        <v>39</v>
      </c>
      <c r="H44" s="10" t="s">
        <v>38</v>
      </c>
      <c r="I44" s="10">
        <v>6</v>
      </c>
      <c r="J44" s="10">
        <v>69</v>
      </c>
      <c r="K44" s="10"/>
      <c r="L44" s="18">
        <v>43446</v>
      </c>
      <c r="M44" s="10" t="s">
        <v>45</v>
      </c>
      <c r="N44" s="10" t="s">
        <v>62</v>
      </c>
      <c r="O44" s="10"/>
      <c r="P44" s="19">
        <v>88</v>
      </c>
      <c r="Q44" s="19" t="s">
        <v>49</v>
      </c>
      <c r="R44" s="19" t="s">
        <v>57</v>
      </c>
      <c r="S44" s="19">
        <v>47</v>
      </c>
      <c r="T44" s="19">
        <v>41</v>
      </c>
      <c r="U44" s="10">
        <v>68</v>
      </c>
      <c r="V44" s="10" t="s">
        <v>44</v>
      </c>
      <c r="W44" s="10" t="s">
        <v>44</v>
      </c>
      <c r="X44" s="10" t="s">
        <v>44</v>
      </c>
      <c r="Y44" s="10"/>
      <c r="Z44" s="10"/>
      <c r="AA44" s="19">
        <v>59</v>
      </c>
      <c r="AB44" s="54" t="e">
        <f t="shared" si="16"/>
        <v>#DIV/0!</v>
      </c>
      <c r="AC44" s="55" t="e">
        <f t="shared" si="9"/>
        <v>#DIV/0!</v>
      </c>
      <c r="AD44" s="55">
        <f t="shared" si="10"/>
        <v>77.272727272727266</v>
      </c>
      <c r="AE44" s="61">
        <v>43647</v>
      </c>
      <c r="AF44" s="61">
        <v>43446</v>
      </c>
      <c r="AG44" s="10">
        <v>2019</v>
      </c>
      <c r="AH44" s="56">
        <v>50.482191780821921</v>
      </c>
      <c r="AI44" s="61">
        <v>47299</v>
      </c>
      <c r="AJ44" s="61">
        <v>47299</v>
      </c>
      <c r="AK44" s="10">
        <v>2029</v>
      </c>
      <c r="AL44" s="56">
        <v>61.038356164383565</v>
      </c>
      <c r="AM44" s="57">
        <f t="shared" si="12"/>
        <v>10.005479452054795</v>
      </c>
      <c r="AN44" s="19">
        <v>10</v>
      </c>
      <c r="AO44" s="10" t="s">
        <v>44</v>
      </c>
    </row>
    <row r="45" spans="1:42" ht="14.5" x14ac:dyDescent="0.35">
      <c r="A45" s="32" t="s">
        <v>35</v>
      </c>
      <c r="B45" s="65" t="s">
        <v>110</v>
      </c>
      <c r="C45" s="10"/>
      <c r="D45" s="10" t="s">
        <v>28</v>
      </c>
      <c r="E45" s="10">
        <v>1977</v>
      </c>
      <c r="F45" s="10"/>
      <c r="G45" s="10" t="s">
        <v>39</v>
      </c>
      <c r="H45" s="10" t="s">
        <v>38</v>
      </c>
      <c r="I45" s="10">
        <v>6</v>
      </c>
      <c r="J45" s="10">
        <v>69</v>
      </c>
      <c r="K45" s="10"/>
      <c r="L45" s="18">
        <v>43446</v>
      </c>
      <c r="M45" s="10" t="s">
        <v>60</v>
      </c>
      <c r="N45" s="10" t="s">
        <v>61</v>
      </c>
      <c r="O45" s="10"/>
      <c r="P45" s="19">
        <v>88</v>
      </c>
      <c r="Q45" s="19" t="s">
        <v>49</v>
      </c>
      <c r="R45" s="19" t="s">
        <v>57</v>
      </c>
      <c r="S45" s="19">
        <v>47</v>
      </c>
      <c r="T45" s="19">
        <v>41</v>
      </c>
      <c r="U45" s="10"/>
      <c r="V45" s="10"/>
      <c r="W45" s="10"/>
      <c r="X45" s="10"/>
      <c r="Y45" s="10"/>
      <c r="Z45" s="10"/>
      <c r="AA45" s="19">
        <v>59</v>
      </c>
      <c r="AB45" s="54" t="e">
        <f t="shared" si="16"/>
        <v>#DIV/0!</v>
      </c>
      <c r="AC45" s="55" t="e">
        <f t="shared" si="9"/>
        <v>#DIV/0!</v>
      </c>
      <c r="AD45" s="55">
        <f t="shared" si="10"/>
        <v>0</v>
      </c>
      <c r="AE45" s="10"/>
      <c r="AF45" s="10"/>
      <c r="AG45" s="10"/>
      <c r="AH45" s="56"/>
      <c r="AI45" s="10"/>
      <c r="AJ45" s="10"/>
      <c r="AK45" s="10"/>
      <c r="AL45" s="56"/>
      <c r="AM45" s="57">
        <f t="shared" si="12"/>
        <v>0</v>
      </c>
      <c r="AN45" s="19">
        <v>10</v>
      </c>
      <c r="AO45" s="10" t="s">
        <v>44</v>
      </c>
    </row>
    <row r="46" spans="1:42" s="3" customFormat="1" ht="14.5" x14ac:dyDescent="0.35">
      <c r="A46" s="66" t="s">
        <v>35</v>
      </c>
      <c r="B46" s="65" t="s">
        <v>111</v>
      </c>
      <c r="C46" s="60" t="s">
        <v>59</v>
      </c>
      <c r="D46" s="60" t="s">
        <v>28</v>
      </c>
      <c r="E46" s="60">
        <v>1977</v>
      </c>
      <c r="F46" s="60"/>
      <c r="G46" s="60" t="s">
        <v>39</v>
      </c>
      <c r="H46" s="60" t="s">
        <v>38</v>
      </c>
      <c r="I46" s="60">
        <v>6</v>
      </c>
      <c r="J46" s="60">
        <v>69</v>
      </c>
      <c r="K46" s="60"/>
      <c r="L46" s="18">
        <v>43446</v>
      </c>
      <c r="M46" s="60" t="s">
        <v>60</v>
      </c>
      <c r="N46" s="60" t="s">
        <v>61</v>
      </c>
      <c r="O46" s="60"/>
      <c r="P46" s="60">
        <v>88</v>
      </c>
      <c r="Q46" s="60" t="s">
        <v>49</v>
      </c>
      <c r="R46" s="60" t="s">
        <v>57</v>
      </c>
      <c r="S46" s="60">
        <v>47</v>
      </c>
      <c r="T46" s="60">
        <v>41</v>
      </c>
      <c r="U46" s="60"/>
      <c r="V46" s="60"/>
      <c r="W46" s="60"/>
      <c r="X46" s="60"/>
      <c r="Y46" s="60"/>
      <c r="Z46" s="60"/>
      <c r="AA46" s="19">
        <v>59</v>
      </c>
      <c r="AB46" s="54" t="e">
        <f t="shared" si="16"/>
        <v>#DIV/0!</v>
      </c>
      <c r="AC46" s="55" t="e">
        <f t="shared" si="9"/>
        <v>#DIV/0!</v>
      </c>
      <c r="AD46" s="55">
        <f t="shared" si="10"/>
        <v>0</v>
      </c>
      <c r="AE46" s="60"/>
      <c r="AF46" s="60"/>
      <c r="AG46" s="60"/>
      <c r="AH46" s="56"/>
      <c r="AI46" s="60"/>
      <c r="AJ46" s="60"/>
      <c r="AK46" s="60"/>
      <c r="AL46" s="56"/>
      <c r="AM46" s="57">
        <f t="shared" si="12"/>
        <v>0</v>
      </c>
      <c r="AN46" s="19">
        <v>10</v>
      </c>
      <c r="AO46" s="10" t="s">
        <v>44</v>
      </c>
    </row>
    <row r="47" spans="1:42" s="19" customFormat="1" ht="14" customHeight="1" x14ac:dyDescent="0.35">
      <c r="A47" s="58" t="s">
        <v>35</v>
      </c>
      <c r="B47" s="65" t="s">
        <v>115</v>
      </c>
      <c r="D47" s="19" t="s">
        <v>29</v>
      </c>
      <c r="E47" s="19">
        <v>1978</v>
      </c>
      <c r="G47" s="19" t="s">
        <v>39</v>
      </c>
      <c r="H47" s="19" t="s">
        <v>38</v>
      </c>
      <c r="I47" s="19">
        <v>6</v>
      </c>
      <c r="J47" s="19">
        <v>69</v>
      </c>
      <c r="L47" s="18">
        <v>43446</v>
      </c>
      <c r="M47" s="19" t="s">
        <v>45</v>
      </c>
      <c r="N47" s="19" t="s">
        <v>58</v>
      </c>
      <c r="P47" s="19">
        <v>88</v>
      </c>
      <c r="Q47" s="19" t="s">
        <v>49</v>
      </c>
      <c r="R47" s="19" t="s">
        <v>57</v>
      </c>
      <c r="S47" s="19">
        <v>47</v>
      </c>
      <c r="T47" s="19">
        <v>41</v>
      </c>
      <c r="AA47" s="19">
        <v>59</v>
      </c>
      <c r="AB47" s="54" t="e">
        <f t="shared" si="16"/>
        <v>#DIV/0!</v>
      </c>
      <c r="AC47" s="55" t="e">
        <f t="shared" si="9"/>
        <v>#DIV/0!</v>
      </c>
      <c r="AD47" s="55">
        <f t="shared" si="10"/>
        <v>0</v>
      </c>
      <c r="AE47" s="18"/>
      <c r="AF47" s="18"/>
      <c r="AH47" s="56"/>
      <c r="AI47" s="18"/>
      <c r="AJ47" s="18"/>
      <c r="AL47" s="56"/>
      <c r="AM47" s="57">
        <f t="shared" si="12"/>
        <v>0</v>
      </c>
      <c r="AN47" s="19">
        <v>10</v>
      </c>
      <c r="AO47" s="10" t="s">
        <v>44</v>
      </c>
      <c r="AP47" s="64"/>
    </row>
    <row r="48" spans="1:42" s="19" customFormat="1" ht="14" customHeight="1" x14ac:dyDescent="0.35">
      <c r="A48" s="32" t="s">
        <v>35</v>
      </c>
      <c r="B48" s="65" t="s">
        <v>116</v>
      </c>
      <c r="C48" s="58"/>
      <c r="D48" s="19" t="s">
        <v>29</v>
      </c>
      <c r="E48" s="19">
        <v>1978</v>
      </c>
      <c r="G48" s="19" t="s">
        <v>39</v>
      </c>
      <c r="H48" s="19" t="s">
        <v>38</v>
      </c>
      <c r="I48" s="19">
        <v>6</v>
      </c>
      <c r="J48" s="19">
        <v>69</v>
      </c>
      <c r="L48" s="18">
        <v>43446</v>
      </c>
      <c r="M48" s="19" t="s">
        <v>45</v>
      </c>
      <c r="N48" s="19" t="s">
        <v>58</v>
      </c>
      <c r="P48" s="19">
        <v>88</v>
      </c>
      <c r="Q48" s="19" t="s">
        <v>49</v>
      </c>
      <c r="R48" s="19" t="s">
        <v>57</v>
      </c>
      <c r="S48" s="19">
        <v>47</v>
      </c>
      <c r="T48" s="19">
        <v>41</v>
      </c>
      <c r="AA48" s="19">
        <v>59</v>
      </c>
      <c r="AB48" s="54" t="e">
        <f t="shared" si="16"/>
        <v>#DIV/0!</v>
      </c>
      <c r="AC48" s="55" t="e">
        <f t="shared" si="9"/>
        <v>#DIV/0!</v>
      </c>
      <c r="AD48" s="55">
        <f t="shared" si="10"/>
        <v>0</v>
      </c>
      <c r="AH48" s="56"/>
      <c r="AL48" s="56"/>
      <c r="AM48" s="57">
        <f t="shared" si="12"/>
        <v>0</v>
      </c>
      <c r="AN48" s="19">
        <v>10</v>
      </c>
      <c r="AO48" s="10" t="s">
        <v>44</v>
      </c>
      <c r="AP48" s="64"/>
    </row>
    <row r="49" spans="1:42" s="10" customFormat="1" ht="14.5" x14ac:dyDescent="0.35">
      <c r="A49" s="59" t="s">
        <v>35</v>
      </c>
      <c r="B49" s="65" t="s">
        <v>117</v>
      </c>
      <c r="C49" s="19"/>
      <c r="D49" s="19" t="s">
        <v>29</v>
      </c>
      <c r="E49" s="19">
        <v>1978</v>
      </c>
      <c r="F49" s="19"/>
      <c r="G49" s="19" t="s">
        <v>39</v>
      </c>
      <c r="H49" s="19" t="s">
        <v>38</v>
      </c>
      <c r="I49" s="19">
        <v>6</v>
      </c>
      <c r="J49" s="19">
        <v>69</v>
      </c>
      <c r="K49" s="19"/>
      <c r="L49" s="18">
        <v>43446</v>
      </c>
      <c r="M49" s="19" t="s">
        <v>45</v>
      </c>
      <c r="N49" s="19" t="s">
        <v>58</v>
      </c>
      <c r="O49" s="19"/>
      <c r="P49" s="19">
        <v>88</v>
      </c>
      <c r="Q49" s="19" t="s">
        <v>49</v>
      </c>
      <c r="R49" s="19" t="s">
        <v>57</v>
      </c>
      <c r="S49" s="19">
        <v>47</v>
      </c>
      <c r="T49" s="19">
        <v>41</v>
      </c>
      <c r="U49" s="19"/>
      <c r="V49" s="19"/>
      <c r="W49" s="19"/>
      <c r="X49" s="19"/>
      <c r="Y49" s="19"/>
      <c r="Z49" s="19"/>
      <c r="AA49" s="19">
        <v>59</v>
      </c>
      <c r="AB49" s="54" t="e">
        <f t="shared" si="16"/>
        <v>#DIV/0!</v>
      </c>
      <c r="AC49" s="55" t="e">
        <f t="shared" si="9"/>
        <v>#DIV/0!</v>
      </c>
      <c r="AD49" s="55">
        <f t="shared" si="10"/>
        <v>0</v>
      </c>
      <c r="AE49" s="19"/>
      <c r="AF49" s="19"/>
      <c r="AG49" s="19"/>
      <c r="AH49" s="56"/>
      <c r="AI49" s="19"/>
      <c r="AJ49" s="19"/>
      <c r="AK49" s="19"/>
      <c r="AL49" s="56"/>
      <c r="AM49" s="57">
        <f t="shared" si="12"/>
        <v>0</v>
      </c>
      <c r="AN49" s="60">
        <v>10</v>
      </c>
      <c r="AO49" s="10" t="s">
        <v>44</v>
      </c>
      <c r="AP49" s="35"/>
    </row>
    <row r="50" spans="1:42" s="10" customFormat="1" ht="14.5" x14ac:dyDescent="0.35">
      <c r="A50" s="58" t="s">
        <v>35</v>
      </c>
      <c r="B50" s="65" t="s">
        <v>118</v>
      </c>
      <c r="C50" s="19"/>
      <c r="D50" s="19" t="s">
        <v>29</v>
      </c>
      <c r="E50" s="19">
        <v>1978</v>
      </c>
      <c r="F50" s="19"/>
      <c r="G50" s="19" t="s">
        <v>39</v>
      </c>
      <c r="H50" s="19" t="s">
        <v>38</v>
      </c>
      <c r="I50" s="19">
        <v>6</v>
      </c>
      <c r="J50" s="19">
        <v>69</v>
      </c>
      <c r="K50" s="19"/>
      <c r="L50" s="18">
        <v>43446</v>
      </c>
      <c r="M50" s="19" t="s">
        <v>45</v>
      </c>
      <c r="N50" s="19" t="s">
        <v>58</v>
      </c>
      <c r="O50" s="19"/>
      <c r="P50" s="19">
        <v>88</v>
      </c>
      <c r="Q50" s="19" t="s">
        <v>49</v>
      </c>
      <c r="R50" s="19" t="s">
        <v>57</v>
      </c>
      <c r="S50" s="19">
        <v>47</v>
      </c>
      <c r="T50" s="19">
        <v>41</v>
      </c>
      <c r="U50" s="19"/>
      <c r="V50" s="19"/>
      <c r="W50" s="19"/>
      <c r="X50" s="19"/>
      <c r="Y50" s="19"/>
      <c r="Z50" s="19"/>
      <c r="AA50" s="19">
        <v>59</v>
      </c>
      <c r="AB50" s="54" t="e">
        <f t="shared" si="16"/>
        <v>#DIV/0!</v>
      </c>
      <c r="AC50" s="55" t="e">
        <f t="shared" si="9"/>
        <v>#DIV/0!</v>
      </c>
      <c r="AD50" s="55">
        <f t="shared" si="10"/>
        <v>0</v>
      </c>
      <c r="AE50" s="18"/>
      <c r="AF50" s="18"/>
      <c r="AG50" s="19"/>
      <c r="AH50" s="16"/>
      <c r="AI50" s="18"/>
      <c r="AJ50" s="18"/>
      <c r="AK50" s="19"/>
      <c r="AL50" s="16"/>
      <c r="AM50" s="17">
        <f t="shared" si="12"/>
        <v>0</v>
      </c>
      <c r="AN50" s="19">
        <v>10</v>
      </c>
      <c r="AO50" s="10" t="s">
        <v>44</v>
      </c>
      <c r="AP50" s="35"/>
    </row>
    <row r="51" spans="1:42" x14ac:dyDescent="0.3">
      <c r="L51" s="62"/>
    </row>
  </sheetData>
  <sortState ref="A2:AO51">
    <sortCondition ref="L2:L51"/>
  </sortState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&amp;L&amp;"-,Fett"Landesverfassungsgericht Brandenburg
Richterinnen und Richter&amp;C&amp;"-,Fett"Landesverfassungsgerichte und Justizialisierung
(DFG - Gz: RE 1376/4-1; AOBJ: 644495)&amp;R&amp;"-,Fett"&amp;P/&amp;N</oddHeader>
    <oddFooter xml:space="preserve">&amp;L&amp;"-,Fett"Zitiervorschlag: Werner Reutter, Verfassungsgericht Brandenburg. 
Wahl der Richterinnen und Richter. HU Berlin 2018
https://hu-berlin/lverfge&amp;R&amp;"-,Fett"Erstellt von: Werner Reutter
Humboldt-Universität zu Berlin
Stand:  &amp;D&amp;"-,Standard" </oddFooter>
  </headerFooter>
  <colBreaks count="3" manualBreakCount="3">
    <brk id="12" max="49" man="1"/>
    <brk id="20" max="49" man="1"/>
    <brk id="30" max="49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1"/>
  <sheetViews>
    <sheetView view="pageLayout" zoomScale="50" zoomScaleNormal="70" zoomScaleSheetLayoutView="100" zoomScalePageLayoutView="50" workbookViewId="0"/>
  </sheetViews>
  <sheetFormatPr baseColWidth="10" defaultColWidth="11.1640625" defaultRowHeight="13" x14ac:dyDescent="0.3"/>
  <cols>
    <col min="1" max="1" width="6.1640625" style="2" customWidth="1"/>
    <col min="2" max="2" width="18" style="2" customWidth="1"/>
    <col min="3" max="3" width="12.58203125" style="1" customWidth="1"/>
    <col min="4" max="4" width="13.1640625" style="1" customWidth="1"/>
    <col min="5" max="5" width="13.83203125" style="2" customWidth="1"/>
    <col min="6" max="6" width="22.25" style="2" customWidth="1"/>
    <col min="7" max="7" width="22.33203125" style="2" customWidth="1"/>
    <col min="8" max="8" width="12.5" style="2" customWidth="1"/>
    <col min="9" max="9" width="10.08203125" style="2" customWidth="1"/>
    <col min="10" max="10" width="9.9140625" style="2" customWidth="1"/>
    <col min="11" max="11" width="12.6640625" style="2" customWidth="1"/>
    <col min="12" max="12" width="17.4140625" style="2" customWidth="1"/>
    <col min="13" max="13" width="14.9140625" style="2" customWidth="1"/>
    <col min="14" max="14" width="18.08203125" style="2" customWidth="1"/>
    <col min="15" max="15" width="7.6640625" style="2" customWidth="1"/>
    <col min="16" max="16" width="25.4140625" style="2" customWidth="1"/>
    <col min="17" max="17" width="19.83203125" style="2" customWidth="1"/>
    <col min="18" max="18" width="23" style="2" customWidth="1"/>
    <col min="19" max="19" width="21.6640625" style="2" customWidth="1"/>
    <col min="20" max="20" width="20.6640625" style="2" customWidth="1"/>
    <col min="21" max="21" width="12.08203125" style="2" customWidth="1"/>
    <col min="22" max="22" width="12.33203125" style="2" customWidth="1"/>
    <col min="23" max="23" width="14" style="2" customWidth="1"/>
    <col min="24" max="24" width="11.58203125" style="2" customWidth="1"/>
    <col min="25" max="25" width="14.6640625" style="2" customWidth="1"/>
    <col min="26" max="26" width="16.6640625" style="2" customWidth="1"/>
    <col min="27" max="27" width="12.9140625" style="2" customWidth="1"/>
    <col min="28" max="28" width="19.9140625" style="2" customWidth="1"/>
    <col min="29" max="29" width="19.4140625" style="2" customWidth="1"/>
    <col min="30" max="30" width="20.83203125" style="2" customWidth="1"/>
    <col min="31" max="31" width="11.83203125" style="1" customWidth="1"/>
    <col min="32" max="32" width="13.4140625" style="1" customWidth="1"/>
    <col min="33" max="33" width="11.83203125" style="1" customWidth="1"/>
    <col min="34" max="34" width="14.83203125" style="1" customWidth="1"/>
    <col min="35" max="35" width="13.58203125" style="1" customWidth="1"/>
    <col min="36" max="36" width="15.08203125" style="1" customWidth="1"/>
    <col min="37" max="37" width="13.6640625" style="1" customWidth="1"/>
    <col min="38" max="38" width="18.33203125" style="1" customWidth="1"/>
    <col min="39" max="39" width="15" style="1" customWidth="1"/>
    <col min="40" max="40" width="11.4140625" style="1" customWidth="1"/>
    <col min="41" max="41" width="17.4140625" style="1" customWidth="1"/>
    <col min="42" max="16384" width="11.1640625" style="1"/>
  </cols>
  <sheetData>
    <row r="1" spans="1:41" s="3" customFormat="1" ht="42" x14ac:dyDescent="0.3">
      <c r="A1" s="5" t="s">
        <v>1</v>
      </c>
      <c r="B1" s="5" t="s">
        <v>90</v>
      </c>
      <c r="C1" s="6" t="s">
        <v>15</v>
      </c>
      <c r="D1" s="6" t="s">
        <v>16</v>
      </c>
      <c r="E1" s="7" t="s">
        <v>63</v>
      </c>
      <c r="F1" s="7" t="s">
        <v>119</v>
      </c>
      <c r="G1" s="7" t="s">
        <v>120</v>
      </c>
      <c r="H1" s="7" t="s">
        <v>17</v>
      </c>
      <c r="I1" s="7" t="s">
        <v>3</v>
      </c>
      <c r="J1" s="7" t="s">
        <v>13</v>
      </c>
      <c r="K1" s="7" t="s">
        <v>18</v>
      </c>
      <c r="L1" s="7" t="s">
        <v>22</v>
      </c>
      <c r="M1" s="7" t="s">
        <v>0</v>
      </c>
      <c r="N1" s="7" t="s">
        <v>11</v>
      </c>
      <c r="O1" s="7" t="s">
        <v>2</v>
      </c>
      <c r="P1" s="7" t="s">
        <v>14</v>
      </c>
      <c r="Q1" s="7" t="s">
        <v>19</v>
      </c>
      <c r="R1" s="7" t="s">
        <v>20</v>
      </c>
      <c r="S1" s="7" t="s">
        <v>121</v>
      </c>
      <c r="T1" s="7" t="s">
        <v>122</v>
      </c>
      <c r="U1" s="6" t="s">
        <v>4</v>
      </c>
      <c r="V1" s="6" t="s">
        <v>5</v>
      </c>
      <c r="W1" s="6" t="s">
        <v>21</v>
      </c>
      <c r="X1" s="6" t="s">
        <v>12</v>
      </c>
      <c r="Y1" s="6" t="s">
        <v>123</v>
      </c>
      <c r="Z1" s="6" t="s">
        <v>64</v>
      </c>
      <c r="AA1" s="6" t="s">
        <v>65</v>
      </c>
      <c r="AB1" s="6" t="s">
        <v>66</v>
      </c>
      <c r="AC1" s="6" t="s">
        <v>67</v>
      </c>
      <c r="AD1" s="6" t="s">
        <v>68</v>
      </c>
      <c r="AE1" s="7" t="s">
        <v>6</v>
      </c>
      <c r="AF1" s="7" t="s">
        <v>7</v>
      </c>
      <c r="AG1" s="7" t="s">
        <v>8</v>
      </c>
      <c r="AH1" s="7" t="s">
        <v>69</v>
      </c>
      <c r="AI1" s="7" t="s">
        <v>24</v>
      </c>
      <c r="AJ1" s="7" t="s">
        <v>9</v>
      </c>
      <c r="AK1" s="7" t="s">
        <v>10</v>
      </c>
      <c r="AL1" s="7" t="s">
        <v>70</v>
      </c>
      <c r="AM1" s="7" t="s">
        <v>71</v>
      </c>
      <c r="AN1" s="7" t="s">
        <v>25</v>
      </c>
      <c r="AO1" s="7" t="s">
        <v>23</v>
      </c>
    </row>
    <row r="2" spans="1:41" s="3" customFormat="1" ht="14.5" x14ac:dyDescent="0.35">
      <c r="A2" s="19">
        <v>4</v>
      </c>
      <c r="B2" s="67" t="s">
        <v>75</v>
      </c>
      <c r="C2" s="24">
        <v>1</v>
      </c>
      <c r="D2" s="24">
        <v>1</v>
      </c>
      <c r="E2" s="73">
        <v>1953</v>
      </c>
      <c r="F2" s="8">
        <v>5</v>
      </c>
      <c r="G2" s="20">
        <v>1</v>
      </c>
      <c r="H2" s="10">
        <v>1</v>
      </c>
      <c r="I2" s="20">
        <v>1</v>
      </c>
      <c r="J2" s="8">
        <v>76</v>
      </c>
      <c r="K2" s="8">
        <v>6141</v>
      </c>
      <c r="L2" s="11">
        <v>34241</v>
      </c>
      <c r="M2" s="29">
        <v>5</v>
      </c>
      <c r="N2" s="72">
        <v>1</v>
      </c>
      <c r="O2" s="10">
        <v>1</v>
      </c>
      <c r="P2" s="12">
        <v>88</v>
      </c>
      <c r="Q2" s="10" t="s">
        <v>42</v>
      </c>
      <c r="R2" s="10" t="s">
        <v>43</v>
      </c>
      <c r="S2" s="10">
        <v>55</v>
      </c>
      <c r="T2" s="10">
        <v>33</v>
      </c>
      <c r="U2" s="20">
        <v>67</v>
      </c>
      <c r="V2" s="20">
        <v>6</v>
      </c>
      <c r="W2" s="20">
        <v>6</v>
      </c>
      <c r="X2" s="20">
        <v>0</v>
      </c>
      <c r="Y2" s="8">
        <f t="shared" ref="Y2:Y17" si="0">U2+V2+W2+X2</f>
        <v>79</v>
      </c>
      <c r="Z2" s="8">
        <f t="shared" ref="Z2:Z14" si="1">Y2</f>
        <v>79</v>
      </c>
      <c r="AA2" s="13">
        <v>45</v>
      </c>
      <c r="AB2" s="22">
        <f t="shared" ref="AB2:AB33" si="2">U2/Z2*100</f>
        <v>84.810126582278471</v>
      </c>
      <c r="AC2" s="23">
        <f t="shared" ref="AC2:AC7" si="3">U2/Y2*100</f>
        <v>84.810126582278471</v>
      </c>
      <c r="AD2" s="23">
        <f t="shared" ref="AD2:AD7" si="4">U2/P2*100</f>
        <v>76.13636363636364</v>
      </c>
      <c r="AE2" s="21">
        <v>34242</v>
      </c>
      <c r="AF2" s="21">
        <v>34242</v>
      </c>
      <c r="AG2" s="72">
        <v>1993</v>
      </c>
      <c r="AH2" s="16">
        <v>40.147945205479452</v>
      </c>
      <c r="AI2" s="9">
        <v>36067</v>
      </c>
      <c r="AJ2" s="9">
        <v>36110</v>
      </c>
      <c r="AK2" s="19">
        <v>1998</v>
      </c>
      <c r="AL2" s="33">
        <v>45.265753424657532</v>
      </c>
      <c r="AM2" s="17"/>
      <c r="AN2" s="26">
        <v>5</v>
      </c>
      <c r="AO2" s="10" t="s">
        <v>44</v>
      </c>
    </row>
    <row r="3" spans="1:41" ht="14.5" x14ac:dyDescent="0.35">
      <c r="A3" s="19">
        <v>4</v>
      </c>
      <c r="B3" s="67" t="s">
        <v>76</v>
      </c>
      <c r="C3" s="24">
        <v>2</v>
      </c>
      <c r="D3" s="24">
        <v>1</v>
      </c>
      <c r="E3" s="73">
        <v>1939</v>
      </c>
      <c r="F3" s="8">
        <v>4</v>
      </c>
      <c r="G3" s="8">
        <v>1</v>
      </c>
      <c r="H3" s="10">
        <v>1</v>
      </c>
      <c r="I3" s="8">
        <v>1</v>
      </c>
      <c r="J3" s="8">
        <v>76</v>
      </c>
      <c r="K3" s="8">
        <v>6141</v>
      </c>
      <c r="L3" s="11">
        <v>34241</v>
      </c>
      <c r="M3" s="29">
        <v>5</v>
      </c>
      <c r="N3" s="72">
        <v>4</v>
      </c>
      <c r="O3" s="10">
        <v>1</v>
      </c>
      <c r="P3" s="12">
        <v>88</v>
      </c>
      <c r="Q3" s="10" t="s">
        <v>42</v>
      </c>
      <c r="R3" s="10" t="s">
        <v>43</v>
      </c>
      <c r="S3" s="10">
        <v>55</v>
      </c>
      <c r="T3" s="10">
        <v>33</v>
      </c>
      <c r="U3" s="8">
        <v>74</v>
      </c>
      <c r="V3" s="8">
        <v>1</v>
      </c>
      <c r="W3" s="8">
        <v>4</v>
      </c>
      <c r="X3" s="8">
        <v>0</v>
      </c>
      <c r="Y3" s="8">
        <f t="shared" si="0"/>
        <v>79</v>
      </c>
      <c r="Z3" s="8">
        <f t="shared" si="1"/>
        <v>79</v>
      </c>
      <c r="AA3" s="13">
        <v>45</v>
      </c>
      <c r="AB3" s="14">
        <f t="shared" si="2"/>
        <v>93.670886075949369</v>
      </c>
      <c r="AC3" s="15">
        <f t="shared" si="3"/>
        <v>93.670886075949369</v>
      </c>
      <c r="AD3" s="15">
        <f t="shared" si="4"/>
        <v>84.090909090909093</v>
      </c>
      <c r="AE3" s="11">
        <v>34242</v>
      </c>
      <c r="AF3" s="21">
        <v>34242</v>
      </c>
      <c r="AG3" s="72">
        <v>1993</v>
      </c>
      <c r="AH3" s="16">
        <v>53.88219178082192</v>
      </c>
      <c r="AI3" s="9">
        <v>36067</v>
      </c>
      <c r="AJ3" s="9">
        <v>36110</v>
      </c>
      <c r="AK3" s="8">
        <v>1998</v>
      </c>
      <c r="AL3" s="16">
        <v>59</v>
      </c>
      <c r="AM3" s="17">
        <f t="shared" ref="AM3:AM17" si="5">(AJ3-AE3)/365</f>
        <v>5.117808219178082</v>
      </c>
      <c r="AN3" s="13">
        <v>5</v>
      </c>
      <c r="AO3" s="10" t="s">
        <v>44</v>
      </c>
    </row>
    <row r="4" spans="1:41" ht="14.5" x14ac:dyDescent="0.35">
      <c r="A4" s="19">
        <v>4</v>
      </c>
      <c r="B4" s="67" t="s">
        <v>77</v>
      </c>
      <c r="C4" s="24">
        <v>2</v>
      </c>
      <c r="D4" s="24">
        <v>1</v>
      </c>
      <c r="E4" s="73">
        <v>1931</v>
      </c>
      <c r="F4" s="8">
        <v>3</v>
      </c>
      <c r="G4" s="8">
        <v>4</v>
      </c>
      <c r="H4" s="10">
        <v>1</v>
      </c>
      <c r="I4" s="8">
        <v>1</v>
      </c>
      <c r="J4" s="8">
        <v>76</v>
      </c>
      <c r="K4" s="8">
        <v>6141</v>
      </c>
      <c r="L4" s="11">
        <v>34241</v>
      </c>
      <c r="M4" s="29">
        <v>5</v>
      </c>
      <c r="N4" s="72">
        <v>3</v>
      </c>
      <c r="O4" s="10">
        <v>1</v>
      </c>
      <c r="P4" s="12">
        <v>88</v>
      </c>
      <c r="Q4" s="10" t="s">
        <v>42</v>
      </c>
      <c r="R4" s="10" t="s">
        <v>43</v>
      </c>
      <c r="S4" s="10">
        <v>55</v>
      </c>
      <c r="T4" s="10">
        <v>33</v>
      </c>
      <c r="U4" s="8">
        <v>74</v>
      </c>
      <c r="V4" s="8">
        <v>1</v>
      </c>
      <c r="W4" s="8">
        <v>3</v>
      </c>
      <c r="X4" s="8">
        <v>0</v>
      </c>
      <c r="Y4" s="8">
        <f t="shared" si="0"/>
        <v>78</v>
      </c>
      <c r="Z4" s="8">
        <f t="shared" si="1"/>
        <v>78</v>
      </c>
      <c r="AA4" s="13">
        <v>45</v>
      </c>
      <c r="AB4" s="14">
        <f t="shared" si="2"/>
        <v>94.871794871794862</v>
      </c>
      <c r="AC4" s="15">
        <f t="shared" si="3"/>
        <v>94.871794871794862</v>
      </c>
      <c r="AD4" s="15">
        <f t="shared" si="4"/>
        <v>84.090909090909093</v>
      </c>
      <c r="AE4" s="11">
        <v>34242</v>
      </c>
      <c r="AF4" s="11">
        <v>34242</v>
      </c>
      <c r="AG4" s="72">
        <v>1993</v>
      </c>
      <c r="AH4" s="16">
        <v>62.728767123287675</v>
      </c>
      <c r="AI4" s="9">
        <v>36067</v>
      </c>
      <c r="AJ4" s="11">
        <v>36321</v>
      </c>
      <c r="AK4" s="8">
        <v>1999</v>
      </c>
      <c r="AL4" s="16">
        <v>68.424657534246577</v>
      </c>
      <c r="AM4" s="17">
        <f t="shared" si="5"/>
        <v>5.6958904109589037</v>
      </c>
      <c r="AN4" s="13">
        <v>5</v>
      </c>
      <c r="AO4" s="10" t="s">
        <v>44</v>
      </c>
    </row>
    <row r="5" spans="1:41" ht="14.5" x14ac:dyDescent="0.35">
      <c r="A5" s="19">
        <v>4</v>
      </c>
      <c r="B5" s="67" t="s">
        <v>79</v>
      </c>
      <c r="C5" s="24">
        <v>2</v>
      </c>
      <c r="D5" s="24">
        <v>1</v>
      </c>
      <c r="E5" s="73">
        <v>1943</v>
      </c>
      <c r="F5" s="8">
        <v>3</v>
      </c>
      <c r="G5" s="8">
        <v>4</v>
      </c>
      <c r="H5" s="10">
        <v>1</v>
      </c>
      <c r="I5" s="8">
        <v>1</v>
      </c>
      <c r="J5" s="8">
        <v>76</v>
      </c>
      <c r="K5" s="8">
        <v>6141</v>
      </c>
      <c r="L5" s="11">
        <v>34241</v>
      </c>
      <c r="M5" s="29">
        <v>5</v>
      </c>
      <c r="N5" s="72">
        <v>4</v>
      </c>
      <c r="O5" s="10">
        <v>1</v>
      </c>
      <c r="P5" s="12">
        <v>88</v>
      </c>
      <c r="Q5" s="10" t="s">
        <v>42</v>
      </c>
      <c r="R5" s="10" t="s">
        <v>43</v>
      </c>
      <c r="S5" s="10">
        <v>55</v>
      </c>
      <c r="T5" s="10">
        <v>33</v>
      </c>
      <c r="U5" s="8">
        <v>66</v>
      </c>
      <c r="V5" s="8">
        <v>7</v>
      </c>
      <c r="W5" s="8">
        <v>5</v>
      </c>
      <c r="X5" s="8">
        <v>0</v>
      </c>
      <c r="Y5" s="8">
        <f t="shared" si="0"/>
        <v>78</v>
      </c>
      <c r="Z5" s="8">
        <f t="shared" si="1"/>
        <v>78</v>
      </c>
      <c r="AA5" s="13">
        <v>45</v>
      </c>
      <c r="AB5" s="14">
        <f t="shared" si="2"/>
        <v>84.615384615384613</v>
      </c>
      <c r="AC5" s="15">
        <f t="shared" si="3"/>
        <v>84.615384615384613</v>
      </c>
      <c r="AD5" s="15">
        <f t="shared" si="4"/>
        <v>75</v>
      </c>
      <c r="AE5" s="11">
        <v>34242</v>
      </c>
      <c r="AF5" s="11">
        <v>34242</v>
      </c>
      <c r="AG5" s="72">
        <v>1993</v>
      </c>
      <c r="AH5" s="16">
        <v>49.797260273972604</v>
      </c>
      <c r="AI5" s="9">
        <v>36067</v>
      </c>
      <c r="AJ5" s="9">
        <v>36110</v>
      </c>
      <c r="AK5" s="8">
        <v>1998</v>
      </c>
      <c r="AL5" s="16">
        <v>54.915068493150685</v>
      </c>
      <c r="AM5" s="17">
        <f t="shared" si="5"/>
        <v>5.117808219178082</v>
      </c>
      <c r="AN5" s="13">
        <v>5</v>
      </c>
      <c r="AO5" s="10" t="s">
        <v>44</v>
      </c>
    </row>
    <row r="6" spans="1:41" ht="14.5" x14ac:dyDescent="0.35">
      <c r="A6" s="19">
        <v>4</v>
      </c>
      <c r="B6" s="67" t="s">
        <v>78</v>
      </c>
      <c r="C6" s="24">
        <v>2</v>
      </c>
      <c r="D6" s="24">
        <v>1</v>
      </c>
      <c r="E6" s="73">
        <v>1928</v>
      </c>
      <c r="F6" s="8" t="s">
        <v>44</v>
      </c>
      <c r="G6" s="8" t="s">
        <v>44</v>
      </c>
      <c r="H6" s="10">
        <v>1</v>
      </c>
      <c r="I6" s="8">
        <v>1</v>
      </c>
      <c r="J6" s="8">
        <v>76</v>
      </c>
      <c r="K6" s="8">
        <v>6141</v>
      </c>
      <c r="L6" s="11">
        <v>34241</v>
      </c>
      <c r="M6" s="29">
        <v>5</v>
      </c>
      <c r="N6" s="72">
        <v>6</v>
      </c>
      <c r="O6" s="10">
        <v>1</v>
      </c>
      <c r="P6" s="12">
        <v>88</v>
      </c>
      <c r="Q6" s="10" t="s">
        <v>42</v>
      </c>
      <c r="R6" s="10" t="s">
        <v>43</v>
      </c>
      <c r="S6" s="10">
        <v>55</v>
      </c>
      <c r="T6" s="10">
        <v>33</v>
      </c>
      <c r="U6" s="8">
        <v>70</v>
      </c>
      <c r="V6" s="8">
        <v>6</v>
      </c>
      <c r="W6" s="8">
        <v>2</v>
      </c>
      <c r="X6" s="8">
        <v>0</v>
      </c>
      <c r="Y6" s="8">
        <f t="shared" si="0"/>
        <v>78</v>
      </c>
      <c r="Z6" s="8">
        <f t="shared" si="1"/>
        <v>78</v>
      </c>
      <c r="AA6" s="13">
        <v>45</v>
      </c>
      <c r="AB6" s="14">
        <f t="shared" si="2"/>
        <v>89.743589743589752</v>
      </c>
      <c r="AC6" s="15">
        <f t="shared" si="3"/>
        <v>89.743589743589752</v>
      </c>
      <c r="AD6" s="15">
        <f t="shared" si="4"/>
        <v>79.545454545454547</v>
      </c>
      <c r="AE6" s="11">
        <v>34242</v>
      </c>
      <c r="AF6" s="11">
        <v>34242</v>
      </c>
      <c r="AG6" s="72">
        <v>1993</v>
      </c>
      <c r="AH6" s="16">
        <v>65.293150684931504</v>
      </c>
      <c r="AI6" s="9">
        <v>36067</v>
      </c>
      <c r="AJ6" s="11">
        <v>36321</v>
      </c>
      <c r="AK6" s="8">
        <v>1999</v>
      </c>
      <c r="AL6" s="16">
        <v>70.989041095890414</v>
      </c>
      <c r="AM6" s="17">
        <f t="shared" si="5"/>
        <v>5.6958904109589037</v>
      </c>
      <c r="AN6" s="13">
        <v>5</v>
      </c>
      <c r="AO6" s="10" t="s">
        <v>44</v>
      </c>
    </row>
    <row r="7" spans="1:41" ht="14.5" x14ac:dyDescent="0.35">
      <c r="A7" s="19">
        <v>4</v>
      </c>
      <c r="B7" s="67" t="s">
        <v>72</v>
      </c>
      <c r="C7" s="74">
        <v>2</v>
      </c>
      <c r="D7" s="24">
        <v>1</v>
      </c>
      <c r="E7" s="73">
        <v>1939</v>
      </c>
      <c r="F7" s="8">
        <v>2</v>
      </c>
      <c r="G7" s="8">
        <v>2</v>
      </c>
      <c r="H7" s="29">
        <v>1</v>
      </c>
      <c r="I7" s="8">
        <v>1</v>
      </c>
      <c r="J7" s="8">
        <v>76</v>
      </c>
      <c r="K7" s="8">
        <v>6141</v>
      </c>
      <c r="L7" s="11">
        <v>34241</v>
      </c>
      <c r="M7" s="29">
        <v>5</v>
      </c>
      <c r="N7" s="72">
        <v>5</v>
      </c>
      <c r="O7" s="10">
        <v>1</v>
      </c>
      <c r="P7" s="12">
        <v>88</v>
      </c>
      <c r="Q7" s="10" t="s">
        <v>42</v>
      </c>
      <c r="R7" s="10" t="s">
        <v>43</v>
      </c>
      <c r="S7" s="10">
        <v>55</v>
      </c>
      <c r="T7" s="10">
        <v>33</v>
      </c>
      <c r="U7" s="8">
        <v>70</v>
      </c>
      <c r="V7" s="8">
        <v>6</v>
      </c>
      <c r="W7" s="8">
        <v>2</v>
      </c>
      <c r="X7" s="8">
        <v>0</v>
      </c>
      <c r="Y7" s="8">
        <f t="shared" si="0"/>
        <v>78</v>
      </c>
      <c r="Z7" s="8">
        <f t="shared" si="1"/>
        <v>78</v>
      </c>
      <c r="AA7" s="13">
        <v>45</v>
      </c>
      <c r="AB7" s="14">
        <f t="shared" si="2"/>
        <v>89.743589743589752</v>
      </c>
      <c r="AC7" s="15">
        <f t="shared" si="3"/>
        <v>89.743589743589752</v>
      </c>
      <c r="AD7" s="15">
        <f t="shared" si="4"/>
        <v>79.545454545454547</v>
      </c>
      <c r="AE7" s="11">
        <v>34242</v>
      </c>
      <c r="AF7" s="11">
        <v>34242</v>
      </c>
      <c r="AG7" s="72">
        <v>1993</v>
      </c>
      <c r="AH7" s="16">
        <v>53.909589041095892</v>
      </c>
      <c r="AI7" s="9">
        <v>36067</v>
      </c>
      <c r="AJ7" s="9">
        <v>35334</v>
      </c>
      <c r="AK7" s="8">
        <v>1996</v>
      </c>
      <c r="AL7" s="16">
        <v>56.901369863013699</v>
      </c>
      <c r="AM7" s="17">
        <f t="shared" si="5"/>
        <v>2.9917808219178084</v>
      </c>
      <c r="AN7" s="13">
        <v>5</v>
      </c>
      <c r="AO7" s="10" t="s">
        <v>44</v>
      </c>
    </row>
    <row r="8" spans="1:41" ht="14.5" x14ac:dyDescent="0.35">
      <c r="A8" s="19">
        <v>4</v>
      </c>
      <c r="B8" s="67" t="s">
        <v>73</v>
      </c>
      <c r="C8" s="24">
        <v>2</v>
      </c>
      <c r="D8" s="24">
        <v>1</v>
      </c>
      <c r="E8" s="73">
        <v>1955</v>
      </c>
      <c r="F8" s="8">
        <v>2</v>
      </c>
      <c r="G8" s="8">
        <v>2</v>
      </c>
      <c r="H8" s="10">
        <v>1</v>
      </c>
      <c r="I8" s="8">
        <v>1</v>
      </c>
      <c r="J8" s="8">
        <v>76</v>
      </c>
      <c r="K8" s="8">
        <v>6141</v>
      </c>
      <c r="L8" s="11">
        <v>34241</v>
      </c>
      <c r="M8" s="29">
        <v>5</v>
      </c>
      <c r="N8" s="72">
        <v>1</v>
      </c>
      <c r="O8" s="10">
        <v>1</v>
      </c>
      <c r="P8" s="12">
        <v>88</v>
      </c>
      <c r="Q8" s="10" t="s">
        <v>42</v>
      </c>
      <c r="R8" s="10" t="s">
        <v>43</v>
      </c>
      <c r="S8" s="10">
        <v>55</v>
      </c>
      <c r="T8" s="10">
        <v>33</v>
      </c>
      <c r="U8" s="8">
        <v>71</v>
      </c>
      <c r="V8" s="8">
        <v>3</v>
      </c>
      <c r="W8" s="8">
        <v>4</v>
      </c>
      <c r="X8" s="8">
        <v>0</v>
      </c>
      <c r="Y8" s="8">
        <f t="shared" si="0"/>
        <v>78</v>
      </c>
      <c r="Z8" s="8">
        <f t="shared" si="1"/>
        <v>78</v>
      </c>
      <c r="AA8" s="13">
        <v>45</v>
      </c>
      <c r="AB8" s="14">
        <f t="shared" si="2"/>
        <v>91.025641025641022</v>
      </c>
      <c r="AC8" s="14">
        <f>V8/AA8*100</f>
        <v>6.666666666666667</v>
      </c>
      <c r="AD8" s="14">
        <f>W8/AB8*100</f>
        <v>4.394366197183099</v>
      </c>
      <c r="AE8" s="11">
        <v>34242</v>
      </c>
      <c r="AF8" s="11">
        <v>34242</v>
      </c>
      <c r="AG8" s="72">
        <v>1993</v>
      </c>
      <c r="AH8" s="16">
        <v>38.767123287671232</v>
      </c>
      <c r="AI8" s="9">
        <v>36067</v>
      </c>
      <c r="AJ8" s="11">
        <v>36110</v>
      </c>
      <c r="AK8" s="8">
        <v>1998</v>
      </c>
      <c r="AL8" s="16">
        <v>43.884931506849313</v>
      </c>
      <c r="AM8" s="17">
        <f t="shared" si="5"/>
        <v>5.117808219178082</v>
      </c>
      <c r="AN8" s="26">
        <v>5</v>
      </c>
      <c r="AO8" s="10" t="s">
        <v>44</v>
      </c>
    </row>
    <row r="9" spans="1:41" ht="14.5" x14ac:dyDescent="0.35">
      <c r="A9" s="19">
        <v>4</v>
      </c>
      <c r="B9" s="67" t="s">
        <v>80</v>
      </c>
      <c r="C9" s="24">
        <v>0</v>
      </c>
      <c r="D9" s="24">
        <v>2</v>
      </c>
      <c r="E9" s="73">
        <v>1949</v>
      </c>
      <c r="F9" s="8">
        <v>1</v>
      </c>
      <c r="G9" s="8">
        <v>1</v>
      </c>
      <c r="H9" s="10">
        <v>1</v>
      </c>
      <c r="I9" s="8">
        <v>1</v>
      </c>
      <c r="J9" s="8">
        <v>76</v>
      </c>
      <c r="K9" s="8">
        <v>6141</v>
      </c>
      <c r="L9" s="11">
        <v>34241</v>
      </c>
      <c r="M9" s="29">
        <v>5</v>
      </c>
      <c r="N9" s="72">
        <v>4</v>
      </c>
      <c r="O9" s="10">
        <v>1</v>
      </c>
      <c r="P9" s="12">
        <v>88</v>
      </c>
      <c r="Q9" s="10" t="s">
        <v>42</v>
      </c>
      <c r="R9" s="10" t="s">
        <v>43</v>
      </c>
      <c r="S9" s="10">
        <v>55</v>
      </c>
      <c r="T9" s="10">
        <v>33</v>
      </c>
      <c r="U9" s="8">
        <v>72</v>
      </c>
      <c r="V9" s="8">
        <v>1</v>
      </c>
      <c r="W9" s="8">
        <v>5</v>
      </c>
      <c r="X9" s="8">
        <v>0</v>
      </c>
      <c r="Y9" s="8">
        <f t="shared" si="0"/>
        <v>78</v>
      </c>
      <c r="Z9" s="8">
        <f t="shared" si="1"/>
        <v>78</v>
      </c>
      <c r="AA9" s="13">
        <v>45</v>
      </c>
      <c r="AB9" s="14">
        <f t="shared" si="2"/>
        <v>92.307692307692307</v>
      </c>
      <c r="AC9" s="15">
        <f t="shared" ref="AC9:AC14" si="6">U9/Y9*100</f>
        <v>92.307692307692307</v>
      </c>
      <c r="AD9" s="15">
        <f t="shared" ref="AD9:AD14" si="7">U9/P9*100</f>
        <v>81.818181818181827</v>
      </c>
      <c r="AE9" s="11">
        <v>34270</v>
      </c>
      <c r="AF9" s="11">
        <v>34270</v>
      </c>
      <c r="AG9" s="72">
        <v>1993</v>
      </c>
      <c r="AH9" s="16">
        <v>44.723287671232875</v>
      </c>
      <c r="AI9" s="9">
        <v>36095</v>
      </c>
      <c r="AJ9" s="11">
        <v>36110</v>
      </c>
      <c r="AK9" s="8">
        <v>1998</v>
      </c>
      <c r="AL9" s="16">
        <v>49.764383561643832</v>
      </c>
      <c r="AM9" s="17">
        <f t="shared" si="5"/>
        <v>5.0410958904109586</v>
      </c>
      <c r="AN9" s="13">
        <v>5</v>
      </c>
      <c r="AO9" s="10" t="s">
        <v>44</v>
      </c>
    </row>
    <row r="10" spans="1:41" ht="14.5" x14ac:dyDescent="0.35">
      <c r="A10" s="19">
        <v>4</v>
      </c>
      <c r="B10" s="67" t="s">
        <v>74</v>
      </c>
      <c r="C10" s="24">
        <v>2</v>
      </c>
      <c r="D10" s="24">
        <v>2</v>
      </c>
      <c r="E10" s="73" t="s">
        <v>44</v>
      </c>
      <c r="F10" s="8">
        <v>2</v>
      </c>
      <c r="G10" s="8">
        <v>2</v>
      </c>
      <c r="H10" s="10">
        <v>1</v>
      </c>
      <c r="I10" s="8">
        <v>1</v>
      </c>
      <c r="J10" s="8">
        <v>76</v>
      </c>
      <c r="K10" s="8">
        <v>6141</v>
      </c>
      <c r="L10" s="11">
        <v>34241</v>
      </c>
      <c r="M10" s="29">
        <v>5</v>
      </c>
      <c r="N10" s="72">
        <v>4</v>
      </c>
      <c r="O10" s="10">
        <v>1</v>
      </c>
      <c r="P10" s="12">
        <v>88</v>
      </c>
      <c r="Q10" s="10" t="s">
        <v>42</v>
      </c>
      <c r="R10" s="10" t="s">
        <v>43</v>
      </c>
      <c r="S10" s="10">
        <v>55</v>
      </c>
      <c r="T10" s="10">
        <v>33</v>
      </c>
      <c r="U10" s="8">
        <v>73</v>
      </c>
      <c r="V10" s="8">
        <v>4</v>
      </c>
      <c r="W10" s="8">
        <v>1</v>
      </c>
      <c r="X10" s="8">
        <v>0</v>
      </c>
      <c r="Y10" s="8">
        <f t="shared" si="0"/>
        <v>78</v>
      </c>
      <c r="Z10" s="8">
        <f t="shared" si="1"/>
        <v>78</v>
      </c>
      <c r="AA10" s="13">
        <v>45</v>
      </c>
      <c r="AB10" s="14">
        <f t="shared" si="2"/>
        <v>93.589743589743591</v>
      </c>
      <c r="AC10" s="15">
        <f t="shared" si="6"/>
        <v>93.589743589743591</v>
      </c>
      <c r="AD10" s="15">
        <f t="shared" si="7"/>
        <v>82.954545454545453</v>
      </c>
      <c r="AE10" s="11">
        <v>34270</v>
      </c>
      <c r="AF10" s="11">
        <v>34270</v>
      </c>
      <c r="AG10" s="72">
        <v>1993</v>
      </c>
      <c r="AH10" s="16" t="s">
        <v>44</v>
      </c>
      <c r="AI10" s="9">
        <v>36095</v>
      </c>
      <c r="AJ10" s="9">
        <v>36110</v>
      </c>
      <c r="AK10" s="8">
        <v>1998</v>
      </c>
      <c r="AL10" s="16" t="s">
        <v>44</v>
      </c>
      <c r="AM10" s="17">
        <f t="shared" si="5"/>
        <v>5.0410958904109586</v>
      </c>
      <c r="AN10" s="13">
        <v>5</v>
      </c>
      <c r="AO10" s="10" t="s">
        <v>44</v>
      </c>
    </row>
    <row r="11" spans="1:41" ht="14.5" x14ac:dyDescent="0.35">
      <c r="A11" s="19">
        <v>4</v>
      </c>
      <c r="B11" s="67" t="s">
        <v>81</v>
      </c>
      <c r="C11" s="24">
        <v>2</v>
      </c>
      <c r="D11" s="24">
        <v>2</v>
      </c>
      <c r="E11" s="73">
        <v>1949</v>
      </c>
      <c r="F11" s="8">
        <v>2</v>
      </c>
      <c r="G11" s="8">
        <v>2</v>
      </c>
      <c r="H11" s="10">
        <v>1</v>
      </c>
      <c r="I11" s="8">
        <v>2</v>
      </c>
      <c r="J11" s="8">
        <v>42</v>
      </c>
      <c r="K11" s="8">
        <v>3825</v>
      </c>
      <c r="L11" s="11">
        <v>35333</v>
      </c>
      <c r="M11" s="29">
        <v>1</v>
      </c>
      <c r="N11" s="72">
        <v>4</v>
      </c>
      <c r="O11" s="10">
        <v>1</v>
      </c>
      <c r="P11" s="12">
        <v>88</v>
      </c>
      <c r="Q11" s="10" t="s">
        <v>30</v>
      </c>
      <c r="R11" s="10" t="s">
        <v>43</v>
      </c>
      <c r="S11" s="10">
        <v>52</v>
      </c>
      <c r="T11" s="10">
        <v>36</v>
      </c>
      <c r="U11" s="8">
        <v>56</v>
      </c>
      <c r="V11" s="8">
        <v>29</v>
      </c>
      <c r="W11" s="8">
        <v>1</v>
      </c>
      <c r="X11" s="8">
        <v>0</v>
      </c>
      <c r="Y11" s="8">
        <f t="shared" si="0"/>
        <v>86</v>
      </c>
      <c r="Z11" s="8">
        <f t="shared" si="1"/>
        <v>86</v>
      </c>
      <c r="AA11" s="13">
        <v>45</v>
      </c>
      <c r="AB11" s="14">
        <f t="shared" si="2"/>
        <v>65.116279069767444</v>
      </c>
      <c r="AC11" s="15">
        <f t="shared" si="6"/>
        <v>65.116279069767444</v>
      </c>
      <c r="AD11" s="15">
        <f t="shared" si="7"/>
        <v>63.636363636363633</v>
      </c>
      <c r="AE11" s="11">
        <v>35334</v>
      </c>
      <c r="AF11" s="11">
        <v>35334</v>
      </c>
      <c r="AG11" s="72">
        <v>1996</v>
      </c>
      <c r="AH11" s="16">
        <v>47.12054794520548</v>
      </c>
      <c r="AI11" s="9">
        <v>38985</v>
      </c>
      <c r="AJ11" s="11">
        <v>39016</v>
      </c>
      <c r="AK11" s="8">
        <v>2006</v>
      </c>
      <c r="AL11" s="16">
        <v>57.208219178082189</v>
      </c>
      <c r="AM11" s="17">
        <f t="shared" si="5"/>
        <v>10.087671232876712</v>
      </c>
      <c r="AN11" s="13">
        <v>10</v>
      </c>
      <c r="AO11" s="10" t="s">
        <v>44</v>
      </c>
    </row>
    <row r="12" spans="1:41" s="4" customFormat="1" ht="14.5" x14ac:dyDescent="0.35">
      <c r="A12" s="19">
        <v>4</v>
      </c>
      <c r="B12" s="67" t="s">
        <v>84</v>
      </c>
      <c r="C12" s="24">
        <v>1</v>
      </c>
      <c r="D12" s="24">
        <v>1</v>
      </c>
      <c r="E12" s="73">
        <v>1953</v>
      </c>
      <c r="F12" s="8">
        <v>5</v>
      </c>
      <c r="G12" s="20">
        <v>1</v>
      </c>
      <c r="H12" s="10">
        <v>1</v>
      </c>
      <c r="I12" s="8">
        <v>2</v>
      </c>
      <c r="J12" s="8">
        <v>93</v>
      </c>
      <c r="K12" s="8">
        <v>7548</v>
      </c>
      <c r="L12" s="11">
        <v>36110</v>
      </c>
      <c r="M12" s="29">
        <v>1</v>
      </c>
      <c r="N12" s="72">
        <v>1</v>
      </c>
      <c r="O12" s="10">
        <v>1</v>
      </c>
      <c r="P12" s="12">
        <v>88</v>
      </c>
      <c r="Q12" s="10" t="s">
        <v>30</v>
      </c>
      <c r="R12" s="10" t="s">
        <v>43</v>
      </c>
      <c r="S12" s="10">
        <v>52</v>
      </c>
      <c r="T12" s="10">
        <v>36</v>
      </c>
      <c r="U12" s="20">
        <v>74</v>
      </c>
      <c r="V12" s="20">
        <v>6</v>
      </c>
      <c r="W12" s="20">
        <v>0</v>
      </c>
      <c r="X12" s="20">
        <v>0</v>
      </c>
      <c r="Y12" s="8">
        <f t="shared" si="0"/>
        <v>80</v>
      </c>
      <c r="Z12" s="8">
        <f t="shared" si="1"/>
        <v>80</v>
      </c>
      <c r="AA12" s="13">
        <f t="shared" ref="AA12:AA22" si="8">(P12/3*2)</f>
        <v>58.666666666666664</v>
      </c>
      <c r="AB12" s="22">
        <f t="shared" si="2"/>
        <v>92.5</v>
      </c>
      <c r="AC12" s="23">
        <f t="shared" si="6"/>
        <v>92.5</v>
      </c>
      <c r="AD12" s="23">
        <f t="shared" si="7"/>
        <v>84.090909090909093</v>
      </c>
      <c r="AE12" s="11">
        <v>36110</v>
      </c>
      <c r="AF12" s="11">
        <v>36110</v>
      </c>
      <c r="AG12" s="72">
        <v>1998</v>
      </c>
      <c r="AH12" s="16">
        <v>45.265753424657532</v>
      </c>
      <c r="AI12" s="9">
        <v>39762</v>
      </c>
      <c r="AJ12" s="11">
        <v>39835</v>
      </c>
      <c r="AK12" s="8">
        <v>2009</v>
      </c>
      <c r="AL12" s="16">
        <v>55.471232876712328</v>
      </c>
      <c r="AM12" s="17">
        <f t="shared" si="5"/>
        <v>10.205479452054794</v>
      </c>
      <c r="AN12" s="13">
        <v>10</v>
      </c>
      <c r="AO12" s="10" t="s">
        <v>44</v>
      </c>
    </row>
    <row r="13" spans="1:41" s="4" customFormat="1" ht="14.5" x14ac:dyDescent="0.35">
      <c r="A13" s="19">
        <v>4</v>
      </c>
      <c r="B13" s="67" t="s">
        <v>87</v>
      </c>
      <c r="C13" s="24">
        <v>0</v>
      </c>
      <c r="D13" s="24">
        <v>2</v>
      </c>
      <c r="E13" s="73">
        <v>1949</v>
      </c>
      <c r="F13" s="8">
        <v>1</v>
      </c>
      <c r="G13" s="8">
        <v>1</v>
      </c>
      <c r="H13" s="10">
        <v>1</v>
      </c>
      <c r="I13" s="8">
        <v>2</v>
      </c>
      <c r="J13" s="8">
        <v>93</v>
      </c>
      <c r="K13" s="8">
        <v>7548</v>
      </c>
      <c r="L13" s="11">
        <v>36110</v>
      </c>
      <c r="M13" s="29">
        <v>1</v>
      </c>
      <c r="N13" s="72">
        <v>4</v>
      </c>
      <c r="O13" s="10">
        <v>1</v>
      </c>
      <c r="P13" s="12">
        <v>88</v>
      </c>
      <c r="Q13" s="10" t="s">
        <v>30</v>
      </c>
      <c r="R13" s="10" t="s">
        <v>43</v>
      </c>
      <c r="S13" s="10">
        <v>52</v>
      </c>
      <c r="T13" s="10">
        <v>36</v>
      </c>
      <c r="U13" s="8">
        <v>71</v>
      </c>
      <c r="V13" s="8">
        <v>0</v>
      </c>
      <c r="W13" s="8">
        <v>9</v>
      </c>
      <c r="X13" s="8">
        <v>0</v>
      </c>
      <c r="Y13" s="8">
        <f t="shared" si="0"/>
        <v>80</v>
      </c>
      <c r="Z13" s="8">
        <f t="shared" si="1"/>
        <v>80</v>
      </c>
      <c r="AA13" s="13">
        <f t="shared" si="8"/>
        <v>58.666666666666664</v>
      </c>
      <c r="AB13" s="14">
        <f t="shared" si="2"/>
        <v>88.75</v>
      </c>
      <c r="AC13" s="15">
        <f t="shared" si="6"/>
        <v>88.75</v>
      </c>
      <c r="AD13" s="15">
        <f t="shared" si="7"/>
        <v>80.681818181818173</v>
      </c>
      <c r="AE13" s="11">
        <v>36110</v>
      </c>
      <c r="AF13" s="11">
        <v>36110</v>
      </c>
      <c r="AG13" s="72">
        <v>1998</v>
      </c>
      <c r="AH13" s="16">
        <v>49.764383561643832</v>
      </c>
      <c r="AI13" s="9">
        <v>39762</v>
      </c>
      <c r="AJ13" s="11">
        <v>39835</v>
      </c>
      <c r="AK13" s="8">
        <v>2009</v>
      </c>
      <c r="AL13" s="16">
        <v>59.969863013698628</v>
      </c>
      <c r="AM13" s="17">
        <f t="shared" si="5"/>
        <v>10.205479452054794</v>
      </c>
      <c r="AN13" s="13">
        <v>10</v>
      </c>
      <c r="AO13" s="10" t="s">
        <v>44</v>
      </c>
    </row>
    <row r="14" spans="1:41" ht="14.5" x14ac:dyDescent="0.35">
      <c r="A14" s="19">
        <v>4</v>
      </c>
      <c r="B14" s="67" t="s">
        <v>86</v>
      </c>
      <c r="C14" s="24">
        <v>2</v>
      </c>
      <c r="D14" s="24">
        <v>1</v>
      </c>
      <c r="E14" s="73">
        <v>1943</v>
      </c>
      <c r="F14" s="8">
        <v>3</v>
      </c>
      <c r="G14" s="8">
        <v>4</v>
      </c>
      <c r="H14" s="10">
        <v>1</v>
      </c>
      <c r="I14" s="8">
        <v>2</v>
      </c>
      <c r="J14" s="8">
        <v>93</v>
      </c>
      <c r="K14" s="8">
        <v>7548</v>
      </c>
      <c r="L14" s="11">
        <v>36110</v>
      </c>
      <c r="M14" s="29">
        <v>1</v>
      </c>
      <c r="N14" s="72">
        <v>4</v>
      </c>
      <c r="O14" s="10">
        <v>1</v>
      </c>
      <c r="P14" s="12">
        <v>88</v>
      </c>
      <c r="Q14" s="10" t="s">
        <v>30</v>
      </c>
      <c r="R14" s="10" t="s">
        <v>43</v>
      </c>
      <c r="S14" s="10">
        <v>52</v>
      </c>
      <c r="T14" s="10">
        <v>36</v>
      </c>
      <c r="U14" s="8">
        <v>68</v>
      </c>
      <c r="V14" s="8">
        <v>0</v>
      </c>
      <c r="W14" s="8">
        <v>12</v>
      </c>
      <c r="X14" s="8">
        <v>0</v>
      </c>
      <c r="Y14" s="8">
        <f t="shared" si="0"/>
        <v>80</v>
      </c>
      <c r="Z14" s="8">
        <f t="shared" si="1"/>
        <v>80</v>
      </c>
      <c r="AA14" s="13">
        <f t="shared" si="8"/>
        <v>58.666666666666664</v>
      </c>
      <c r="AB14" s="14">
        <f t="shared" si="2"/>
        <v>85</v>
      </c>
      <c r="AC14" s="15">
        <f t="shared" si="6"/>
        <v>85</v>
      </c>
      <c r="AD14" s="15">
        <f t="shared" si="7"/>
        <v>77.272727272727266</v>
      </c>
      <c r="AE14" s="11">
        <v>36110</v>
      </c>
      <c r="AF14" s="11">
        <v>36110</v>
      </c>
      <c r="AG14" s="72">
        <v>1998</v>
      </c>
      <c r="AH14" s="16">
        <v>54.915068493150685</v>
      </c>
      <c r="AI14" s="9">
        <v>39762</v>
      </c>
      <c r="AJ14" s="11">
        <v>39835</v>
      </c>
      <c r="AK14" s="8">
        <v>2009</v>
      </c>
      <c r="AL14" s="16">
        <v>65.120547945205473</v>
      </c>
      <c r="AM14" s="17">
        <f t="shared" si="5"/>
        <v>10.205479452054794</v>
      </c>
      <c r="AN14" s="13">
        <v>10</v>
      </c>
      <c r="AO14" s="10" t="s">
        <v>44</v>
      </c>
    </row>
    <row r="15" spans="1:41" ht="14.5" x14ac:dyDescent="0.35">
      <c r="A15" s="19">
        <v>4</v>
      </c>
      <c r="B15" s="67" t="s">
        <v>82</v>
      </c>
      <c r="C15" s="24">
        <v>2</v>
      </c>
      <c r="D15" s="24">
        <v>1</v>
      </c>
      <c r="E15" s="73">
        <v>1955</v>
      </c>
      <c r="F15" s="8">
        <v>2</v>
      </c>
      <c r="G15" s="8">
        <v>2</v>
      </c>
      <c r="H15" s="10">
        <v>1</v>
      </c>
      <c r="I15" s="8">
        <v>2</v>
      </c>
      <c r="J15" s="8">
        <v>93</v>
      </c>
      <c r="K15" s="8">
        <v>7548</v>
      </c>
      <c r="L15" s="11">
        <v>36110</v>
      </c>
      <c r="M15" s="29">
        <v>1</v>
      </c>
      <c r="N15" s="72">
        <v>1</v>
      </c>
      <c r="O15" s="10">
        <v>1</v>
      </c>
      <c r="P15" s="12">
        <v>88</v>
      </c>
      <c r="Q15" s="10" t="s">
        <v>30</v>
      </c>
      <c r="R15" s="10" t="s">
        <v>43</v>
      </c>
      <c r="S15" s="10">
        <v>52</v>
      </c>
      <c r="T15" s="10">
        <v>36</v>
      </c>
      <c r="U15" s="8">
        <v>72</v>
      </c>
      <c r="V15" s="8">
        <v>0</v>
      </c>
      <c r="W15" s="8">
        <v>8</v>
      </c>
      <c r="X15" s="8">
        <v>0</v>
      </c>
      <c r="Y15" s="8">
        <f t="shared" si="0"/>
        <v>80</v>
      </c>
      <c r="Z15" s="8">
        <v>80</v>
      </c>
      <c r="AA15" s="13">
        <f t="shared" si="8"/>
        <v>58.666666666666664</v>
      </c>
      <c r="AB15" s="14">
        <f t="shared" si="2"/>
        <v>90</v>
      </c>
      <c r="AC15" s="14">
        <f>V15/AA15*100</f>
        <v>0</v>
      </c>
      <c r="AD15" s="14">
        <f>W15/AB15*100</f>
        <v>8.8888888888888893</v>
      </c>
      <c r="AE15" s="11">
        <v>36110</v>
      </c>
      <c r="AF15" s="11">
        <v>36110</v>
      </c>
      <c r="AG15" s="72">
        <v>1998</v>
      </c>
      <c r="AH15" s="16">
        <v>43.884931506849313</v>
      </c>
      <c r="AI15" s="9">
        <v>39762</v>
      </c>
      <c r="AJ15" s="11">
        <v>39835</v>
      </c>
      <c r="AK15" s="8">
        <v>2009</v>
      </c>
      <c r="AL15" s="16">
        <v>54.090410958904108</v>
      </c>
      <c r="AM15" s="17">
        <f t="shared" si="5"/>
        <v>10.205479452054794</v>
      </c>
      <c r="AN15" s="26">
        <v>10</v>
      </c>
      <c r="AO15" s="10" t="s">
        <v>44</v>
      </c>
    </row>
    <row r="16" spans="1:41" ht="14.5" x14ac:dyDescent="0.35">
      <c r="A16" s="19">
        <v>4</v>
      </c>
      <c r="B16" s="67" t="s">
        <v>83</v>
      </c>
      <c r="C16" s="24">
        <v>2</v>
      </c>
      <c r="D16" s="24">
        <v>2</v>
      </c>
      <c r="E16" s="73" t="s">
        <v>44</v>
      </c>
      <c r="F16" s="8">
        <v>2</v>
      </c>
      <c r="G16" s="8">
        <v>2</v>
      </c>
      <c r="H16" s="10">
        <v>1</v>
      </c>
      <c r="I16" s="8">
        <v>2</v>
      </c>
      <c r="J16" s="8">
        <v>93</v>
      </c>
      <c r="K16" s="8">
        <v>7548</v>
      </c>
      <c r="L16" s="11">
        <v>36110</v>
      </c>
      <c r="M16" s="29">
        <v>1</v>
      </c>
      <c r="N16" s="72">
        <v>4</v>
      </c>
      <c r="O16" s="10">
        <v>1</v>
      </c>
      <c r="P16" s="12">
        <v>88</v>
      </c>
      <c r="Q16" s="10" t="s">
        <v>30</v>
      </c>
      <c r="R16" s="10" t="s">
        <v>43</v>
      </c>
      <c r="S16" s="10">
        <v>52</v>
      </c>
      <c r="T16" s="10">
        <v>36</v>
      </c>
      <c r="U16" s="8">
        <v>74</v>
      </c>
      <c r="V16" s="8">
        <v>0</v>
      </c>
      <c r="W16" s="8">
        <v>6</v>
      </c>
      <c r="X16" s="8">
        <v>0</v>
      </c>
      <c r="Y16" s="8">
        <f t="shared" si="0"/>
        <v>80</v>
      </c>
      <c r="Z16" s="8">
        <f>Y16</f>
        <v>80</v>
      </c>
      <c r="AA16" s="13">
        <f t="shared" si="8"/>
        <v>58.666666666666664</v>
      </c>
      <c r="AB16" s="14">
        <f t="shared" si="2"/>
        <v>92.5</v>
      </c>
      <c r="AC16" s="15">
        <f t="shared" ref="AC16:AC50" si="9">U16/Y16*100</f>
        <v>92.5</v>
      </c>
      <c r="AD16" s="15">
        <f t="shared" ref="AD16:AD50" si="10">U16/P16*100</f>
        <v>84.090909090909093</v>
      </c>
      <c r="AE16" s="11">
        <v>36110</v>
      </c>
      <c r="AF16" s="11">
        <v>36110</v>
      </c>
      <c r="AG16" s="72">
        <v>1998</v>
      </c>
      <c r="AH16" s="16" t="s">
        <v>44</v>
      </c>
      <c r="AI16" s="9">
        <v>39762</v>
      </c>
      <c r="AJ16" s="11">
        <v>39835</v>
      </c>
      <c r="AK16" s="8">
        <v>2009</v>
      </c>
      <c r="AL16" s="16" t="s">
        <v>44</v>
      </c>
      <c r="AM16" s="17">
        <f t="shared" si="5"/>
        <v>10.205479452054794</v>
      </c>
      <c r="AN16" s="13">
        <v>10</v>
      </c>
      <c r="AO16" s="10" t="s">
        <v>44</v>
      </c>
    </row>
    <row r="17" spans="1:41" ht="14.5" x14ac:dyDescent="0.35">
      <c r="A17" s="19">
        <v>4</v>
      </c>
      <c r="B17" s="67" t="s">
        <v>85</v>
      </c>
      <c r="C17" s="24">
        <v>2</v>
      </c>
      <c r="D17" s="24">
        <v>1</v>
      </c>
      <c r="E17" s="73">
        <v>1939</v>
      </c>
      <c r="F17" s="8">
        <v>1</v>
      </c>
      <c r="G17" s="8">
        <v>2</v>
      </c>
      <c r="H17" s="10">
        <v>1</v>
      </c>
      <c r="I17" s="8">
        <v>2</v>
      </c>
      <c r="J17" s="8">
        <v>93</v>
      </c>
      <c r="K17" s="8">
        <v>7548</v>
      </c>
      <c r="L17" s="11">
        <v>36110</v>
      </c>
      <c r="M17" s="29">
        <v>1</v>
      </c>
      <c r="N17" s="72">
        <v>4</v>
      </c>
      <c r="O17" s="10">
        <v>1</v>
      </c>
      <c r="P17" s="12">
        <v>88</v>
      </c>
      <c r="Q17" s="10" t="s">
        <v>30</v>
      </c>
      <c r="R17" s="10" t="s">
        <v>43</v>
      </c>
      <c r="S17" s="10">
        <v>52</v>
      </c>
      <c r="T17" s="10">
        <v>36</v>
      </c>
      <c r="U17" s="8">
        <v>79</v>
      </c>
      <c r="V17" s="8">
        <v>0</v>
      </c>
      <c r="W17" s="8">
        <v>3</v>
      </c>
      <c r="X17" s="8">
        <v>0</v>
      </c>
      <c r="Y17" s="8">
        <f t="shared" si="0"/>
        <v>82</v>
      </c>
      <c r="Z17" s="8">
        <v>82</v>
      </c>
      <c r="AA17" s="13">
        <f t="shared" si="8"/>
        <v>58.666666666666664</v>
      </c>
      <c r="AB17" s="14">
        <f t="shared" si="2"/>
        <v>96.341463414634148</v>
      </c>
      <c r="AC17" s="15">
        <f t="shared" si="9"/>
        <v>96.341463414634148</v>
      </c>
      <c r="AD17" s="15">
        <f t="shared" si="10"/>
        <v>89.772727272727266</v>
      </c>
      <c r="AE17" s="11">
        <v>36110</v>
      </c>
      <c r="AF17" s="11">
        <v>36110</v>
      </c>
      <c r="AG17" s="72">
        <v>1998</v>
      </c>
      <c r="AH17" s="16">
        <v>59</v>
      </c>
      <c r="AI17" s="9">
        <v>39762</v>
      </c>
      <c r="AJ17" s="11">
        <v>38120</v>
      </c>
      <c r="AK17" s="8">
        <v>2004</v>
      </c>
      <c r="AL17" s="16">
        <v>64.506849315068493</v>
      </c>
      <c r="AM17" s="17">
        <f t="shared" si="5"/>
        <v>5.506849315068493</v>
      </c>
      <c r="AN17" s="13">
        <f>AM17</f>
        <v>5.506849315068493</v>
      </c>
      <c r="AO17" s="10" t="s">
        <v>44</v>
      </c>
    </row>
    <row r="18" spans="1:41" ht="14.5" x14ac:dyDescent="0.35">
      <c r="A18" s="19">
        <v>4</v>
      </c>
      <c r="B18" s="67" t="s">
        <v>88</v>
      </c>
      <c r="C18" s="24">
        <v>0</v>
      </c>
      <c r="D18" s="24">
        <v>2</v>
      </c>
      <c r="E18" s="73">
        <v>1949</v>
      </c>
      <c r="F18" s="8">
        <v>3</v>
      </c>
      <c r="G18" s="8">
        <v>4</v>
      </c>
      <c r="H18" s="10">
        <v>1</v>
      </c>
      <c r="I18" s="8">
        <v>2</v>
      </c>
      <c r="J18" s="8">
        <v>96</v>
      </c>
      <c r="K18" s="8">
        <v>7800</v>
      </c>
      <c r="L18" s="11">
        <v>36146</v>
      </c>
      <c r="M18" s="29">
        <v>1</v>
      </c>
      <c r="N18" s="72">
        <v>6</v>
      </c>
      <c r="O18" s="10">
        <v>1</v>
      </c>
      <c r="P18" s="12">
        <v>88</v>
      </c>
      <c r="Q18" s="10" t="s">
        <v>30</v>
      </c>
      <c r="R18" s="10" t="s">
        <v>46</v>
      </c>
      <c r="S18" s="10">
        <v>52</v>
      </c>
      <c r="T18" s="10">
        <v>36</v>
      </c>
      <c r="U18" s="8">
        <v>37</v>
      </c>
      <c r="V18" s="8" t="s">
        <v>44</v>
      </c>
      <c r="W18" s="8" t="s">
        <v>44</v>
      </c>
      <c r="X18" s="8" t="s">
        <v>44</v>
      </c>
      <c r="Y18" s="8">
        <v>83</v>
      </c>
      <c r="Z18" s="8">
        <f t="shared" ref="Z18:Z26" si="11">Y18</f>
        <v>83</v>
      </c>
      <c r="AA18" s="13">
        <f t="shared" si="8"/>
        <v>58.666666666666664</v>
      </c>
      <c r="AB18" s="14">
        <f t="shared" si="2"/>
        <v>44.578313253012048</v>
      </c>
      <c r="AC18" s="15">
        <f t="shared" si="9"/>
        <v>44.578313253012048</v>
      </c>
      <c r="AD18" s="15">
        <f t="shared" si="10"/>
        <v>42.045454545454547</v>
      </c>
      <c r="AE18" s="18" t="s">
        <v>44</v>
      </c>
      <c r="AF18" s="18" t="s">
        <v>44</v>
      </c>
      <c r="AG18" s="72" t="s">
        <v>44</v>
      </c>
      <c r="AH18" s="16" t="s">
        <v>44</v>
      </c>
      <c r="AI18" s="11" t="s">
        <v>44</v>
      </c>
      <c r="AJ18" s="11" t="s">
        <v>44</v>
      </c>
      <c r="AK18" s="8" t="s">
        <v>44</v>
      </c>
      <c r="AL18" s="16" t="s">
        <v>44</v>
      </c>
      <c r="AM18" s="17" t="s">
        <v>44</v>
      </c>
      <c r="AN18" s="13" t="s">
        <v>44</v>
      </c>
      <c r="AO18" s="10" t="s">
        <v>44</v>
      </c>
    </row>
    <row r="19" spans="1:41" ht="14.5" x14ac:dyDescent="0.35">
      <c r="A19" s="19">
        <v>4</v>
      </c>
      <c r="B19" s="67" t="s">
        <v>89</v>
      </c>
      <c r="C19" s="24">
        <v>2</v>
      </c>
      <c r="D19" s="24">
        <v>1</v>
      </c>
      <c r="E19" s="73">
        <v>1948</v>
      </c>
      <c r="F19" s="8">
        <v>2</v>
      </c>
      <c r="G19" s="20">
        <v>2</v>
      </c>
      <c r="H19" s="10">
        <v>1</v>
      </c>
      <c r="I19" s="8">
        <v>2</v>
      </c>
      <c r="J19" s="8">
        <v>96</v>
      </c>
      <c r="K19" s="8">
        <v>7800</v>
      </c>
      <c r="L19" s="11">
        <v>36146</v>
      </c>
      <c r="M19" s="29">
        <v>1</v>
      </c>
      <c r="N19" s="72">
        <v>6</v>
      </c>
      <c r="O19" s="10">
        <v>1</v>
      </c>
      <c r="P19" s="12">
        <v>88</v>
      </c>
      <c r="Q19" s="10" t="s">
        <v>30</v>
      </c>
      <c r="R19" s="10" t="s">
        <v>46</v>
      </c>
      <c r="S19" s="10">
        <v>52</v>
      </c>
      <c r="T19" s="10">
        <v>36</v>
      </c>
      <c r="U19" s="20">
        <v>51</v>
      </c>
      <c r="V19" s="20" t="s">
        <v>44</v>
      </c>
      <c r="W19" s="20" t="s">
        <v>44</v>
      </c>
      <c r="X19" s="20" t="s">
        <v>44</v>
      </c>
      <c r="Y19" s="8">
        <v>83</v>
      </c>
      <c r="Z19" s="8">
        <f t="shared" si="11"/>
        <v>83</v>
      </c>
      <c r="AA19" s="13">
        <f t="shared" si="8"/>
        <v>58.666666666666664</v>
      </c>
      <c r="AB19" s="14">
        <f t="shared" si="2"/>
        <v>61.445783132530117</v>
      </c>
      <c r="AC19" s="15">
        <f t="shared" si="9"/>
        <v>61.445783132530117</v>
      </c>
      <c r="AD19" s="15">
        <f t="shared" si="10"/>
        <v>57.95454545454546</v>
      </c>
      <c r="AE19" s="18" t="s">
        <v>44</v>
      </c>
      <c r="AF19" s="18" t="s">
        <v>44</v>
      </c>
      <c r="AG19" s="72" t="s">
        <v>44</v>
      </c>
      <c r="AH19" s="16" t="s">
        <v>44</v>
      </c>
      <c r="AI19" s="11" t="s">
        <v>44</v>
      </c>
      <c r="AJ19" s="11" t="s">
        <v>44</v>
      </c>
      <c r="AK19" s="8" t="s">
        <v>44</v>
      </c>
      <c r="AL19" s="16" t="s">
        <v>44</v>
      </c>
      <c r="AM19" s="17" t="s">
        <v>44</v>
      </c>
      <c r="AN19" s="13" t="s">
        <v>44</v>
      </c>
      <c r="AO19" s="10" t="s">
        <v>44</v>
      </c>
    </row>
    <row r="20" spans="1:41" ht="14.5" x14ac:dyDescent="0.35">
      <c r="A20" s="19">
        <v>4</v>
      </c>
      <c r="B20" s="67" t="s">
        <v>82</v>
      </c>
      <c r="C20" s="24">
        <v>0</v>
      </c>
      <c r="D20" s="24">
        <v>1</v>
      </c>
      <c r="E20" s="73">
        <v>1952</v>
      </c>
      <c r="F20" s="8">
        <v>3</v>
      </c>
      <c r="G20" s="8">
        <v>4</v>
      </c>
      <c r="H20" s="10">
        <v>1</v>
      </c>
      <c r="I20" s="8">
        <v>2</v>
      </c>
      <c r="J20" s="8">
        <v>104</v>
      </c>
      <c r="K20" s="8">
        <v>8423</v>
      </c>
      <c r="L20" s="9">
        <v>36320</v>
      </c>
      <c r="M20" s="29">
        <v>1</v>
      </c>
      <c r="N20" s="72">
        <v>6</v>
      </c>
      <c r="O20" s="10">
        <v>1</v>
      </c>
      <c r="P20" s="12">
        <v>88</v>
      </c>
      <c r="Q20" s="10" t="s">
        <v>30</v>
      </c>
      <c r="R20" s="10" t="s">
        <v>43</v>
      </c>
      <c r="S20" s="10">
        <v>52</v>
      </c>
      <c r="T20" s="10">
        <v>36</v>
      </c>
      <c r="U20" s="8">
        <v>67</v>
      </c>
      <c r="V20" s="8" t="s">
        <v>44</v>
      </c>
      <c r="W20" s="8" t="s">
        <v>44</v>
      </c>
      <c r="X20" s="8" t="s">
        <v>44</v>
      </c>
      <c r="Y20" s="8">
        <v>84</v>
      </c>
      <c r="Z20" s="8">
        <f t="shared" si="11"/>
        <v>84</v>
      </c>
      <c r="AA20" s="13">
        <f t="shared" si="8"/>
        <v>58.666666666666664</v>
      </c>
      <c r="AB20" s="14">
        <f t="shared" si="2"/>
        <v>79.761904761904773</v>
      </c>
      <c r="AC20" s="15">
        <f t="shared" si="9"/>
        <v>79.761904761904773</v>
      </c>
      <c r="AD20" s="15">
        <f t="shared" si="10"/>
        <v>76.13636363636364</v>
      </c>
      <c r="AE20" s="11">
        <v>36321</v>
      </c>
      <c r="AF20" s="11">
        <v>36321</v>
      </c>
      <c r="AG20" s="72">
        <v>1999</v>
      </c>
      <c r="AH20" s="16">
        <v>47.441095890410956</v>
      </c>
      <c r="AI20" s="9">
        <v>39973</v>
      </c>
      <c r="AJ20" s="11">
        <v>39834</v>
      </c>
      <c r="AK20" s="8">
        <v>2009</v>
      </c>
      <c r="AL20" s="16">
        <v>57.065753424657537</v>
      </c>
      <c r="AM20" s="17">
        <f t="shared" ref="AM20:AM50" si="12">(AJ20-AE20)/365</f>
        <v>9.624657534246575</v>
      </c>
      <c r="AN20" s="13">
        <v>10</v>
      </c>
      <c r="AO20" s="10" t="s">
        <v>44</v>
      </c>
    </row>
    <row r="21" spans="1:41" ht="14.5" x14ac:dyDescent="0.35">
      <c r="A21" s="19">
        <v>4</v>
      </c>
      <c r="B21" s="67" t="s">
        <v>83</v>
      </c>
      <c r="C21" s="24">
        <v>1</v>
      </c>
      <c r="D21" s="24">
        <v>2</v>
      </c>
      <c r="E21" s="73">
        <v>1957</v>
      </c>
      <c r="F21" s="8">
        <v>2</v>
      </c>
      <c r="G21" s="8">
        <v>3</v>
      </c>
      <c r="H21" s="10">
        <v>1</v>
      </c>
      <c r="I21" s="8">
        <v>2</v>
      </c>
      <c r="J21" s="8">
        <v>104</v>
      </c>
      <c r="K21" s="8">
        <v>8423</v>
      </c>
      <c r="L21" s="9">
        <v>36320</v>
      </c>
      <c r="M21" s="29">
        <v>1</v>
      </c>
      <c r="N21" s="72">
        <v>6</v>
      </c>
      <c r="O21" s="10">
        <v>1</v>
      </c>
      <c r="P21" s="12">
        <v>88</v>
      </c>
      <c r="Q21" s="10" t="s">
        <v>30</v>
      </c>
      <c r="R21" s="10" t="s">
        <v>43</v>
      </c>
      <c r="S21" s="10">
        <v>52</v>
      </c>
      <c r="T21" s="10">
        <v>36</v>
      </c>
      <c r="U21" s="8">
        <v>65</v>
      </c>
      <c r="V21" s="8" t="s">
        <v>44</v>
      </c>
      <c r="W21" s="8" t="s">
        <v>44</v>
      </c>
      <c r="X21" s="8" t="s">
        <v>44</v>
      </c>
      <c r="Y21" s="8">
        <v>84</v>
      </c>
      <c r="Z21" s="8">
        <f t="shared" si="11"/>
        <v>84</v>
      </c>
      <c r="AA21" s="13">
        <f t="shared" si="8"/>
        <v>58.666666666666664</v>
      </c>
      <c r="AB21" s="14">
        <f t="shared" si="2"/>
        <v>77.38095238095238</v>
      </c>
      <c r="AC21" s="15">
        <f t="shared" si="9"/>
        <v>77.38095238095238</v>
      </c>
      <c r="AD21" s="15">
        <f t="shared" si="10"/>
        <v>73.86363636363636</v>
      </c>
      <c r="AE21" s="11">
        <v>36321</v>
      </c>
      <c r="AF21" s="11">
        <v>36321</v>
      </c>
      <c r="AG21" s="72">
        <v>1999</v>
      </c>
      <c r="AH21" s="16">
        <v>41.969863013698628</v>
      </c>
      <c r="AI21" s="9">
        <v>39973</v>
      </c>
      <c r="AJ21" s="11">
        <v>39834</v>
      </c>
      <c r="AK21" s="8">
        <v>2009</v>
      </c>
      <c r="AL21" s="16">
        <v>51.594520547945208</v>
      </c>
      <c r="AM21" s="17">
        <f t="shared" si="12"/>
        <v>9.624657534246575</v>
      </c>
      <c r="AN21" s="13">
        <v>10</v>
      </c>
      <c r="AO21" s="10" t="s">
        <v>44</v>
      </c>
    </row>
    <row r="22" spans="1:41" ht="14.5" x14ac:dyDescent="0.35">
      <c r="A22" s="19">
        <v>4</v>
      </c>
      <c r="B22" s="67" t="s">
        <v>91</v>
      </c>
      <c r="C22" s="24">
        <v>2</v>
      </c>
      <c r="D22" s="24">
        <v>1</v>
      </c>
      <c r="E22" s="73">
        <v>1942</v>
      </c>
      <c r="F22" s="8">
        <v>1</v>
      </c>
      <c r="G22" s="8">
        <v>1</v>
      </c>
      <c r="H22" s="10">
        <v>1</v>
      </c>
      <c r="I22" s="8">
        <v>3</v>
      </c>
      <c r="J22" s="8">
        <v>95</v>
      </c>
      <c r="K22" s="8">
        <v>6646</v>
      </c>
      <c r="L22" s="11">
        <v>38119</v>
      </c>
      <c r="M22" s="29">
        <v>5</v>
      </c>
      <c r="N22" s="72">
        <v>1</v>
      </c>
      <c r="O22" s="10">
        <v>1</v>
      </c>
      <c r="P22" s="12">
        <v>88</v>
      </c>
      <c r="Q22" s="10" t="s">
        <v>47</v>
      </c>
      <c r="R22" s="10" t="s">
        <v>48</v>
      </c>
      <c r="S22" s="10">
        <v>61</v>
      </c>
      <c r="T22" s="10">
        <v>27</v>
      </c>
      <c r="U22" s="8">
        <v>65</v>
      </c>
      <c r="V22" s="8" t="s">
        <v>44</v>
      </c>
      <c r="W22" s="8" t="s">
        <v>44</v>
      </c>
      <c r="X22" s="8" t="s">
        <v>44</v>
      </c>
      <c r="Y22" s="8">
        <v>78</v>
      </c>
      <c r="Z22" s="8">
        <f t="shared" si="11"/>
        <v>78</v>
      </c>
      <c r="AA22" s="13">
        <f t="shared" si="8"/>
        <v>58.666666666666664</v>
      </c>
      <c r="AB22" s="14">
        <f t="shared" si="2"/>
        <v>83.333333333333343</v>
      </c>
      <c r="AC22" s="15">
        <f t="shared" si="9"/>
        <v>83.333333333333343</v>
      </c>
      <c r="AD22" s="15">
        <f t="shared" si="10"/>
        <v>73.86363636363636</v>
      </c>
      <c r="AE22" s="11">
        <v>38120</v>
      </c>
      <c r="AF22" s="11">
        <v>38120</v>
      </c>
      <c r="AG22" s="72">
        <v>2004</v>
      </c>
      <c r="AH22" s="16">
        <v>61.772602739726025</v>
      </c>
      <c r="AI22" s="9">
        <v>41771</v>
      </c>
      <c r="AJ22" s="18">
        <v>40598</v>
      </c>
      <c r="AK22" s="8">
        <v>2011</v>
      </c>
      <c r="AL22" s="16">
        <v>68.561643835616437</v>
      </c>
      <c r="AM22" s="17">
        <f t="shared" si="12"/>
        <v>6.7890410958904113</v>
      </c>
      <c r="AN22" s="13">
        <v>10</v>
      </c>
      <c r="AO22" s="10" t="s">
        <v>44</v>
      </c>
    </row>
    <row r="23" spans="1:41" ht="14.5" x14ac:dyDescent="0.35">
      <c r="A23" s="19">
        <v>4</v>
      </c>
      <c r="B23" s="67" t="s">
        <v>92</v>
      </c>
      <c r="C23" s="24">
        <v>0</v>
      </c>
      <c r="D23" s="24">
        <v>2</v>
      </c>
      <c r="E23" s="73">
        <v>1949</v>
      </c>
      <c r="F23" s="8">
        <v>4</v>
      </c>
      <c r="G23" s="8">
        <v>1</v>
      </c>
      <c r="H23" s="10">
        <v>1</v>
      </c>
      <c r="I23" s="8">
        <v>3</v>
      </c>
      <c r="J23" s="8">
        <v>95</v>
      </c>
      <c r="K23" s="8">
        <v>6646</v>
      </c>
      <c r="L23" s="11">
        <v>38119</v>
      </c>
      <c r="M23" s="29">
        <v>5</v>
      </c>
      <c r="N23" s="72">
        <v>4</v>
      </c>
      <c r="O23" s="10">
        <v>1</v>
      </c>
      <c r="P23" s="12">
        <v>88</v>
      </c>
      <c r="Q23" s="10" t="s">
        <v>47</v>
      </c>
      <c r="R23" s="10" t="s">
        <v>48</v>
      </c>
      <c r="S23" s="10">
        <v>61</v>
      </c>
      <c r="T23" s="10">
        <v>27</v>
      </c>
      <c r="U23" s="8">
        <v>67</v>
      </c>
      <c r="V23" s="8">
        <v>11</v>
      </c>
      <c r="W23" s="8">
        <v>0</v>
      </c>
      <c r="X23" s="8">
        <v>0</v>
      </c>
      <c r="Y23" s="8">
        <f>U23+V23+W23+X23</f>
        <v>78</v>
      </c>
      <c r="Z23" s="8">
        <f t="shared" si="11"/>
        <v>78</v>
      </c>
      <c r="AA23" s="13">
        <v>40</v>
      </c>
      <c r="AB23" s="14">
        <f t="shared" si="2"/>
        <v>85.897435897435898</v>
      </c>
      <c r="AC23" s="15">
        <f t="shared" si="9"/>
        <v>85.897435897435898</v>
      </c>
      <c r="AD23" s="15">
        <f t="shared" si="10"/>
        <v>76.13636363636364</v>
      </c>
      <c r="AE23" s="11">
        <v>38120</v>
      </c>
      <c r="AF23" s="11">
        <v>38120</v>
      </c>
      <c r="AG23" s="72">
        <v>2004</v>
      </c>
      <c r="AH23" s="16">
        <v>55.271232876712325</v>
      </c>
      <c r="AI23" s="9">
        <v>39762</v>
      </c>
      <c r="AJ23" s="11">
        <v>39835</v>
      </c>
      <c r="AK23" s="8">
        <v>2009</v>
      </c>
      <c r="AL23" s="16">
        <v>59.969863013698628</v>
      </c>
      <c r="AM23" s="17">
        <f t="shared" si="12"/>
        <v>4.6986301369863011</v>
      </c>
      <c r="AN23" s="16">
        <v>4.5</v>
      </c>
      <c r="AO23" s="10" t="s">
        <v>44</v>
      </c>
    </row>
    <row r="24" spans="1:41" ht="14.5" x14ac:dyDescent="0.35">
      <c r="A24" s="19">
        <v>4</v>
      </c>
      <c r="B24" s="67" t="s">
        <v>95</v>
      </c>
      <c r="C24" s="24">
        <v>0</v>
      </c>
      <c r="D24" s="24">
        <v>1</v>
      </c>
      <c r="E24" s="73">
        <v>1958</v>
      </c>
      <c r="F24" s="8">
        <v>2</v>
      </c>
      <c r="G24" s="8">
        <v>3</v>
      </c>
      <c r="H24" s="10">
        <v>1</v>
      </c>
      <c r="I24" s="8">
        <v>4</v>
      </c>
      <c r="J24" s="8">
        <v>36</v>
      </c>
      <c r="K24" s="8">
        <v>2526</v>
      </c>
      <c r="L24" s="11">
        <v>38974</v>
      </c>
      <c r="M24" s="29">
        <v>1</v>
      </c>
      <c r="N24" s="72">
        <v>6</v>
      </c>
      <c r="O24" s="10">
        <v>1</v>
      </c>
      <c r="P24" s="12">
        <v>88</v>
      </c>
      <c r="Q24" s="10" t="s">
        <v>47</v>
      </c>
      <c r="R24" s="10" t="s">
        <v>48</v>
      </c>
      <c r="S24" s="10">
        <v>53</v>
      </c>
      <c r="T24" s="10">
        <v>35</v>
      </c>
      <c r="U24" s="8">
        <v>60</v>
      </c>
      <c r="V24" s="8">
        <v>15</v>
      </c>
      <c r="W24" s="8">
        <v>1</v>
      </c>
      <c r="X24" s="8">
        <v>0</v>
      </c>
      <c r="Y24" s="8">
        <f>U24+V24+W24+X24</f>
        <v>76</v>
      </c>
      <c r="Z24" s="8">
        <f t="shared" si="11"/>
        <v>76</v>
      </c>
      <c r="AA24" s="13">
        <f>(P24/3*2)</f>
        <v>58.666666666666664</v>
      </c>
      <c r="AB24" s="14">
        <f t="shared" si="2"/>
        <v>78.94736842105263</v>
      </c>
      <c r="AC24" s="15">
        <f t="shared" si="9"/>
        <v>78.94736842105263</v>
      </c>
      <c r="AD24" s="15">
        <f t="shared" si="10"/>
        <v>68.181818181818173</v>
      </c>
      <c r="AE24" s="11">
        <v>39016</v>
      </c>
      <c r="AF24" s="11">
        <v>39016</v>
      </c>
      <c r="AG24" s="72">
        <v>2006</v>
      </c>
      <c r="AH24" s="16">
        <v>48.356164383561641</v>
      </c>
      <c r="AI24" s="9">
        <v>42668</v>
      </c>
      <c r="AJ24" s="9">
        <v>40123</v>
      </c>
      <c r="AK24" s="8">
        <v>2009</v>
      </c>
      <c r="AL24" s="16">
        <v>51.389041095890413</v>
      </c>
      <c r="AM24" s="17">
        <f t="shared" si="12"/>
        <v>3.032876712328767</v>
      </c>
      <c r="AN24" s="13">
        <v>3.032876712328767</v>
      </c>
      <c r="AO24" s="10" t="s">
        <v>44</v>
      </c>
    </row>
    <row r="25" spans="1:41" ht="14.5" x14ac:dyDescent="0.35">
      <c r="A25" s="19">
        <v>4</v>
      </c>
      <c r="B25" s="67" t="s">
        <v>98</v>
      </c>
      <c r="C25" s="24">
        <v>0</v>
      </c>
      <c r="D25" s="24">
        <v>2</v>
      </c>
      <c r="E25" s="73">
        <v>1963</v>
      </c>
      <c r="F25" s="8">
        <v>1</v>
      </c>
      <c r="G25" s="8">
        <v>1</v>
      </c>
      <c r="H25" s="10">
        <v>1</v>
      </c>
      <c r="I25" s="8">
        <v>4</v>
      </c>
      <c r="J25" s="8">
        <v>79</v>
      </c>
      <c r="K25" s="8">
        <v>5836</v>
      </c>
      <c r="L25" s="11">
        <v>39834</v>
      </c>
      <c r="M25" s="29">
        <v>1</v>
      </c>
      <c r="N25" s="72">
        <v>6</v>
      </c>
      <c r="O25" s="10">
        <v>1</v>
      </c>
      <c r="P25" s="12">
        <v>88</v>
      </c>
      <c r="Q25" s="10" t="s">
        <v>47</v>
      </c>
      <c r="R25" s="10" t="s">
        <v>48</v>
      </c>
      <c r="S25" s="10">
        <v>53</v>
      </c>
      <c r="T25" s="10">
        <v>35</v>
      </c>
      <c r="U25" s="8">
        <v>71</v>
      </c>
      <c r="V25" s="8">
        <v>10</v>
      </c>
      <c r="W25" s="8">
        <v>1</v>
      </c>
      <c r="X25" s="8">
        <v>0</v>
      </c>
      <c r="Y25" s="8">
        <v>82</v>
      </c>
      <c r="Z25" s="8">
        <f t="shared" si="11"/>
        <v>82</v>
      </c>
      <c r="AA25" s="13">
        <f>(P25/3*2)</f>
        <v>58.666666666666664</v>
      </c>
      <c r="AB25" s="14">
        <f t="shared" si="2"/>
        <v>86.58536585365853</v>
      </c>
      <c r="AC25" s="15">
        <f t="shared" si="9"/>
        <v>86.58536585365853</v>
      </c>
      <c r="AD25" s="15">
        <f t="shared" si="10"/>
        <v>80.681818181818173</v>
      </c>
      <c r="AE25" s="11">
        <v>39834</v>
      </c>
      <c r="AF25" s="11">
        <v>39834</v>
      </c>
      <c r="AG25" s="72">
        <v>2009</v>
      </c>
      <c r="AH25" s="16">
        <v>45.591780821917808</v>
      </c>
      <c r="AI25" s="9">
        <v>43485</v>
      </c>
      <c r="AJ25" s="9">
        <v>43646</v>
      </c>
      <c r="AK25" s="8">
        <v>2019</v>
      </c>
      <c r="AL25" s="16">
        <v>56.035616438356165</v>
      </c>
      <c r="AM25" s="17">
        <f t="shared" si="12"/>
        <v>10.443835616438356</v>
      </c>
      <c r="AN25" s="13">
        <v>10</v>
      </c>
      <c r="AO25" s="10" t="s">
        <v>44</v>
      </c>
    </row>
    <row r="26" spans="1:41" ht="14.5" x14ac:dyDescent="0.35">
      <c r="A26" s="19">
        <v>4</v>
      </c>
      <c r="B26" s="67" t="s">
        <v>99</v>
      </c>
      <c r="C26" s="74">
        <v>0</v>
      </c>
      <c r="D26" s="24">
        <v>2</v>
      </c>
      <c r="E26" s="73">
        <v>1964</v>
      </c>
      <c r="F26" s="8">
        <v>1</v>
      </c>
      <c r="G26" s="10">
        <v>1</v>
      </c>
      <c r="H26" s="10">
        <v>1</v>
      </c>
      <c r="I26" s="8">
        <v>4</v>
      </c>
      <c r="J26" s="8">
        <v>79</v>
      </c>
      <c r="K26" s="8">
        <v>5836</v>
      </c>
      <c r="L26" s="11">
        <v>39834</v>
      </c>
      <c r="M26" s="29">
        <v>1</v>
      </c>
      <c r="N26" s="72">
        <v>6</v>
      </c>
      <c r="O26" s="10">
        <v>1</v>
      </c>
      <c r="P26" s="12">
        <v>88</v>
      </c>
      <c r="Q26" s="10" t="s">
        <v>47</v>
      </c>
      <c r="R26" s="10" t="s">
        <v>48</v>
      </c>
      <c r="S26" s="10">
        <v>53</v>
      </c>
      <c r="T26" s="10">
        <v>35</v>
      </c>
      <c r="U26" s="8">
        <v>71</v>
      </c>
      <c r="V26" s="8">
        <v>10</v>
      </c>
      <c r="W26" s="8">
        <v>1</v>
      </c>
      <c r="X26" s="8">
        <v>0</v>
      </c>
      <c r="Y26" s="8">
        <v>82</v>
      </c>
      <c r="Z26" s="8">
        <f t="shared" si="11"/>
        <v>82</v>
      </c>
      <c r="AA26" s="13">
        <f>(P26/3*2)</f>
        <v>58.666666666666664</v>
      </c>
      <c r="AB26" s="14">
        <f t="shared" si="2"/>
        <v>86.58536585365853</v>
      </c>
      <c r="AC26" s="15">
        <f t="shared" si="9"/>
        <v>86.58536585365853</v>
      </c>
      <c r="AD26" s="15">
        <f t="shared" si="10"/>
        <v>80.681818181818173</v>
      </c>
      <c r="AE26" s="11">
        <v>39834</v>
      </c>
      <c r="AF26" s="11">
        <v>39834</v>
      </c>
      <c r="AG26" s="72">
        <v>2009</v>
      </c>
      <c r="AH26" s="16">
        <v>44.821917808219176</v>
      </c>
      <c r="AI26" s="9">
        <v>43485</v>
      </c>
      <c r="AJ26" s="9">
        <v>43646</v>
      </c>
      <c r="AK26" s="8">
        <v>2019</v>
      </c>
      <c r="AL26" s="16">
        <v>55.265753424657532</v>
      </c>
      <c r="AM26" s="17">
        <f t="shared" si="12"/>
        <v>10.443835616438356</v>
      </c>
      <c r="AN26" s="13">
        <v>10</v>
      </c>
      <c r="AO26" s="10" t="s">
        <v>44</v>
      </c>
    </row>
    <row r="27" spans="1:41" ht="14.5" x14ac:dyDescent="0.35">
      <c r="A27" s="19">
        <v>4</v>
      </c>
      <c r="B27" s="67" t="s">
        <v>96</v>
      </c>
      <c r="C27" s="24">
        <v>2</v>
      </c>
      <c r="D27" s="24">
        <v>1</v>
      </c>
      <c r="E27" s="73">
        <v>1942</v>
      </c>
      <c r="F27" s="8">
        <v>5</v>
      </c>
      <c r="G27" s="8">
        <v>1</v>
      </c>
      <c r="H27" s="10">
        <v>1</v>
      </c>
      <c r="I27" s="8">
        <v>4</v>
      </c>
      <c r="J27" s="8">
        <v>79</v>
      </c>
      <c r="K27" s="8">
        <v>5836</v>
      </c>
      <c r="L27" s="11">
        <v>39834</v>
      </c>
      <c r="M27" s="29">
        <v>1</v>
      </c>
      <c r="N27" s="72">
        <v>1</v>
      </c>
      <c r="O27" s="10">
        <v>1</v>
      </c>
      <c r="P27" s="12">
        <v>88</v>
      </c>
      <c r="Q27" s="10" t="s">
        <v>47</v>
      </c>
      <c r="R27" s="10" t="s">
        <v>48</v>
      </c>
      <c r="S27" s="10">
        <v>53</v>
      </c>
      <c r="T27" s="10">
        <v>35</v>
      </c>
      <c r="U27" s="8">
        <v>75</v>
      </c>
      <c r="V27" s="8">
        <v>7</v>
      </c>
      <c r="W27" s="8">
        <v>0</v>
      </c>
      <c r="X27" s="8">
        <v>1</v>
      </c>
      <c r="Y27" s="8">
        <f t="shared" ref="Y27:Y35" si="13">U27+V27+W27+X27</f>
        <v>83</v>
      </c>
      <c r="Z27" s="8">
        <v>82</v>
      </c>
      <c r="AA27" s="13">
        <v>42</v>
      </c>
      <c r="AB27" s="14">
        <f t="shared" si="2"/>
        <v>91.463414634146346</v>
      </c>
      <c r="AC27" s="15">
        <f t="shared" si="9"/>
        <v>90.361445783132538</v>
      </c>
      <c r="AD27" s="15">
        <f t="shared" si="10"/>
        <v>85.227272727272734</v>
      </c>
      <c r="AE27" s="11">
        <v>39835</v>
      </c>
      <c r="AF27" s="11">
        <v>39835</v>
      </c>
      <c r="AG27" s="72">
        <v>2009</v>
      </c>
      <c r="AH27" s="16">
        <v>66.471232876712335</v>
      </c>
      <c r="AI27" s="9">
        <v>41771</v>
      </c>
      <c r="AJ27" s="18">
        <v>40598</v>
      </c>
      <c r="AK27" s="8">
        <v>2011</v>
      </c>
      <c r="AL27" s="16">
        <v>68.561643835616437</v>
      </c>
      <c r="AM27" s="17">
        <f t="shared" si="12"/>
        <v>2.0904109589041098</v>
      </c>
      <c r="AN27" s="16">
        <f>AM27</f>
        <v>2.0904109589041098</v>
      </c>
      <c r="AO27" s="10" t="s">
        <v>44</v>
      </c>
    </row>
    <row r="28" spans="1:41" ht="14.5" x14ac:dyDescent="0.35">
      <c r="A28" s="19">
        <v>4</v>
      </c>
      <c r="B28" s="67" t="s">
        <v>93</v>
      </c>
      <c r="C28" s="24">
        <v>0</v>
      </c>
      <c r="D28" s="24">
        <v>1</v>
      </c>
      <c r="E28" s="73">
        <v>1959</v>
      </c>
      <c r="F28" s="8">
        <v>1</v>
      </c>
      <c r="G28" s="8">
        <v>1</v>
      </c>
      <c r="H28" s="10">
        <v>1</v>
      </c>
      <c r="I28" s="8">
        <v>4</v>
      </c>
      <c r="J28" s="8">
        <v>79</v>
      </c>
      <c r="K28" s="8">
        <v>5836</v>
      </c>
      <c r="L28" s="11">
        <v>39834</v>
      </c>
      <c r="M28" s="29">
        <v>1</v>
      </c>
      <c r="N28" s="72">
        <v>1</v>
      </c>
      <c r="O28" s="10">
        <v>1</v>
      </c>
      <c r="P28" s="12">
        <v>88</v>
      </c>
      <c r="Q28" s="10" t="s">
        <v>47</v>
      </c>
      <c r="R28" s="10" t="s">
        <v>48</v>
      </c>
      <c r="S28" s="10">
        <v>53</v>
      </c>
      <c r="T28" s="10">
        <v>35</v>
      </c>
      <c r="U28" s="8">
        <v>70</v>
      </c>
      <c r="V28" s="8">
        <v>10</v>
      </c>
      <c r="W28" s="8">
        <v>3</v>
      </c>
      <c r="X28" s="8">
        <v>0</v>
      </c>
      <c r="Y28" s="8">
        <f t="shared" si="13"/>
        <v>83</v>
      </c>
      <c r="Z28" s="8">
        <f t="shared" ref="Z28:Z33" si="14">Y28</f>
        <v>83</v>
      </c>
      <c r="AA28" s="13">
        <f t="shared" ref="AA28:AA33" si="15">(P28/3*2)</f>
        <v>58.666666666666664</v>
      </c>
      <c r="AB28" s="14">
        <f t="shared" si="2"/>
        <v>84.337349397590373</v>
      </c>
      <c r="AC28" s="15">
        <f t="shared" si="9"/>
        <v>84.337349397590373</v>
      </c>
      <c r="AD28" s="15">
        <f t="shared" si="10"/>
        <v>79.545454545454547</v>
      </c>
      <c r="AE28" s="11">
        <v>39835</v>
      </c>
      <c r="AF28" s="11">
        <v>39835</v>
      </c>
      <c r="AG28" s="72">
        <v>2009</v>
      </c>
      <c r="AH28" s="16">
        <v>49.605479452054794</v>
      </c>
      <c r="AI28" s="9">
        <v>43486</v>
      </c>
      <c r="AJ28" s="9">
        <v>43486</v>
      </c>
      <c r="AK28" s="8">
        <v>2019</v>
      </c>
      <c r="AL28" s="16">
        <v>59.608219178082194</v>
      </c>
      <c r="AM28" s="17">
        <f t="shared" si="12"/>
        <v>10.002739726027396</v>
      </c>
      <c r="AN28" s="13">
        <v>10</v>
      </c>
      <c r="AO28" s="10" t="s">
        <v>44</v>
      </c>
    </row>
    <row r="29" spans="1:41" ht="14.5" x14ac:dyDescent="0.35">
      <c r="A29" s="19">
        <v>4</v>
      </c>
      <c r="B29" s="67" t="s">
        <v>97</v>
      </c>
      <c r="C29" s="24">
        <v>1</v>
      </c>
      <c r="D29" s="24">
        <v>2</v>
      </c>
      <c r="E29" s="73">
        <v>1964</v>
      </c>
      <c r="F29" s="8">
        <v>1</v>
      </c>
      <c r="G29" s="8">
        <v>1</v>
      </c>
      <c r="H29" s="10">
        <v>1</v>
      </c>
      <c r="I29" s="8">
        <v>4</v>
      </c>
      <c r="J29" s="8">
        <v>79</v>
      </c>
      <c r="K29" s="8">
        <v>5836</v>
      </c>
      <c r="L29" s="11">
        <v>39834</v>
      </c>
      <c r="M29" s="29">
        <v>1</v>
      </c>
      <c r="N29" s="72">
        <v>4</v>
      </c>
      <c r="O29" s="10">
        <v>1</v>
      </c>
      <c r="P29" s="12">
        <v>88</v>
      </c>
      <c r="Q29" s="10" t="s">
        <v>47</v>
      </c>
      <c r="R29" s="10" t="s">
        <v>48</v>
      </c>
      <c r="S29" s="10">
        <v>53</v>
      </c>
      <c r="T29" s="10">
        <v>35</v>
      </c>
      <c r="U29" s="8">
        <v>75</v>
      </c>
      <c r="V29" s="8">
        <v>7</v>
      </c>
      <c r="W29" s="8">
        <v>1</v>
      </c>
      <c r="X29" s="8">
        <v>0</v>
      </c>
      <c r="Y29" s="8">
        <f t="shared" si="13"/>
        <v>83</v>
      </c>
      <c r="Z29" s="8">
        <f t="shared" si="14"/>
        <v>83</v>
      </c>
      <c r="AA29" s="13">
        <f t="shared" si="15"/>
        <v>58.666666666666664</v>
      </c>
      <c r="AB29" s="14">
        <f t="shared" si="2"/>
        <v>90.361445783132538</v>
      </c>
      <c r="AC29" s="15">
        <f t="shared" si="9"/>
        <v>90.361445783132538</v>
      </c>
      <c r="AD29" s="15">
        <f t="shared" si="10"/>
        <v>85.227272727272734</v>
      </c>
      <c r="AE29" s="11">
        <v>39835</v>
      </c>
      <c r="AF29" s="11">
        <v>39835</v>
      </c>
      <c r="AG29" s="72">
        <v>2009</v>
      </c>
      <c r="AH29" s="16">
        <v>44.706849315068496</v>
      </c>
      <c r="AI29" s="9">
        <v>43486</v>
      </c>
      <c r="AJ29" s="9">
        <v>43486</v>
      </c>
      <c r="AK29" s="8">
        <v>2019</v>
      </c>
      <c r="AL29" s="16">
        <v>54.709589041095889</v>
      </c>
      <c r="AM29" s="17">
        <f t="shared" si="12"/>
        <v>10.002739726027396</v>
      </c>
      <c r="AN29" s="13">
        <v>10</v>
      </c>
      <c r="AO29" s="10" t="s">
        <v>44</v>
      </c>
    </row>
    <row r="30" spans="1:41" ht="14.5" x14ac:dyDescent="0.35">
      <c r="A30" s="19">
        <v>4</v>
      </c>
      <c r="B30" s="67" t="s">
        <v>97</v>
      </c>
      <c r="C30" s="24">
        <v>0</v>
      </c>
      <c r="D30" s="24">
        <v>1</v>
      </c>
      <c r="E30" s="73">
        <v>1961</v>
      </c>
      <c r="F30" s="8">
        <v>1</v>
      </c>
      <c r="G30" s="8">
        <v>1</v>
      </c>
      <c r="H30" s="10">
        <v>1</v>
      </c>
      <c r="I30" s="8">
        <v>4</v>
      </c>
      <c r="J30" s="8">
        <v>79</v>
      </c>
      <c r="K30" s="8">
        <v>5836</v>
      </c>
      <c r="L30" s="11">
        <v>39834</v>
      </c>
      <c r="M30" s="29">
        <v>1</v>
      </c>
      <c r="N30" s="72">
        <v>4</v>
      </c>
      <c r="O30" s="10">
        <v>1</v>
      </c>
      <c r="P30" s="12">
        <v>88</v>
      </c>
      <c r="Q30" s="10" t="s">
        <v>47</v>
      </c>
      <c r="R30" s="10" t="s">
        <v>48</v>
      </c>
      <c r="S30" s="10">
        <v>53</v>
      </c>
      <c r="T30" s="10">
        <v>35</v>
      </c>
      <c r="U30" s="8">
        <v>75</v>
      </c>
      <c r="V30" s="8">
        <v>8</v>
      </c>
      <c r="W30" s="8">
        <v>0</v>
      </c>
      <c r="X30" s="8">
        <v>0</v>
      </c>
      <c r="Y30" s="8">
        <f t="shared" si="13"/>
        <v>83</v>
      </c>
      <c r="Z30" s="8">
        <f t="shared" si="14"/>
        <v>83</v>
      </c>
      <c r="AA30" s="13">
        <f t="shared" si="15"/>
        <v>58.666666666666664</v>
      </c>
      <c r="AB30" s="14">
        <f t="shared" si="2"/>
        <v>90.361445783132538</v>
      </c>
      <c r="AC30" s="15">
        <f t="shared" si="9"/>
        <v>90.361445783132538</v>
      </c>
      <c r="AD30" s="15">
        <f t="shared" si="10"/>
        <v>85.227272727272734</v>
      </c>
      <c r="AE30" s="11">
        <v>39835</v>
      </c>
      <c r="AF30" s="11">
        <v>39835</v>
      </c>
      <c r="AG30" s="72">
        <v>2009</v>
      </c>
      <c r="AH30" s="16">
        <v>47.350684931506848</v>
      </c>
      <c r="AI30" s="9">
        <v>43486</v>
      </c>
      <c r="AJ30" s="9">
        <v>43486</v>
      </c>
      <c r="AK30" s="8">
        <v>2019</v>
      </c>
      <c r="AL30" s="16">
        <v>57.353424657534248</v>
      </c>
      <c r="AM30" s="17">
        <f t="shared" si="12"/>
        <v>10.002739726027396</v>
      </c>
      <c r="AN30" s="13">
        <v>10</v>
      </c>
      <c r="AO30" s="10" t="s">
        <v>44</v>
      </c>
    </row>
    <row r="31" spans="1:41" ht="14.5" x14ac:dyDescent="0.35">
      <c r="A31" s="19">
        <v>4</v>
      </c>
      <c r="B31" s="67" t="s">
        <v>100</v>
      </c>
      <c r="C31" s="74">
        <v>0</v>
      </c>
      <c r="D31" s="24">
        <v>1</v>
      </c>
      <c r="E31" s="73">
        <v>1944</v>
      </c>
      <c r="F31" s="8">
        <v>4</v>
      </c>
      <c r="G31" s="8">
        <v>1</v>
      </c>
      <c r="H31" s="10">
        <v>1</v>
      </c>
      <c r="I31" s="8">
        <v>4</v>
      </c>
      <c r="J31" s="8">
        <v>79</v>
      </c>
      <c r="K31" s="8">
        <v>5836</v>
      </c>
      <c r="L31" s="11">
        <v>39834</v>
      </c>
      <c r="M31" s="29">
        <v>1</v>
      </c>
      <c r="N31" s="72">
        <v>4</v>
      </c>
      <c r="O31" s="10">
        <v>1</v>
      </c>
      <c r="P31" s="12">
        <v>88</v>
      </c>
      <c r="Q31" s="10" t="s">
        <v>47</v>
      </c>
      <c r="R31" s="10" t="s">
        <v>48</v>
      </c>
      <c r="S31" s="10">
        <v>53</v>
      </c>
      <c r="T31" s="10">
        <v>35</v>
      </c>
      <c r="U31" s="8">
        <v>74</v>
      </c>
      <c r="V31" s="8">
        <v>8</v>
      </c>
      <c r="W31" s="8">
        <v>0</v>
      </c>
      <c r="X31" s="8">
        <v>1</v>
      </c>
      <c r="Y31" s="8">
        <f t="shared" si="13"/>
        <v>83</v>
      </c>
      <c r="Z31" s="8">
        <f t="shared" si="14"/>
        <v>83</v>
      </c>
      <c r="AA31" s="13">
        <f t="shared" si="15"/>
        <v>58.666666666666664</v>
      </c>
      <c r="AB31" s="14">
        <f t="shared" si="2"/>
        <v>89.156626506024097</v>
      </c>
      <c r="AC31" s="15">
        <f t="shared" si="9"/>
        <v>89.156626506024097</v>
      </c>
      <c r="AD31" s="15">
        <f t="shared" si="10"/>
        <v>84.090909090909093</v>
      </c>
      <c r="AE31" s="11">
        <v>39835</v>
      </c>
      <c r="AF31" s="11">
        <v>39835</v>
      </c>
      <c r="AG31" s="72">
        <v>2009</v>
      </c>
      <c r="AH31" s="16">
        <v>64.991780821917814</v>
      </c>
      <c r="AI31" s="9">
        <v>43486</v>
      </c>
      <c r="AJ31" s="11">
        <v>41038</v>
      </c>
      <c r="AK31" s="8">
        <v>2012</v>
      </c>
      <c r="AL31" s="16">
        <v>68.287671232876718</v>
      </c>
      <c r="AM31" s="17">
        <f t="shared" si="12"/>
        <v>3.2958904109589042</v>
      </c>
      <c r="AN31" s="13">
        <v>10</v>
      </c>
      <c r="AO31" s="10" t="s">
        <v>44</v>
      </c>
    </row>
    <row r="32" spans="1:41" ht="14.5" x14ac:dyDescent="0.35">
      <c r="A32" s="19">
        <v>4</v>
      </c>
      <c r="B32" s="67" t="s">
        <v>101</v>
      </c>
      <c r="C32" s="24">
        <v>0</v>
      </c>
      <c r="D32" s="24">
        <v>2</v>
      </c>
      <c r="E32" s="73">
        <v>1968</v>
      </c>
      <c r="F32" s="8">
        <v>1</v>
      </c>
      <c r="G32" s="8">
        <v>1</v>
      </c>
      <c r="H32" s="10">
        <v>1</v>
      </c>
      <c r="I32" s="8">
        <v>4</v>
      </c>
      <c r="J32" s="8">
        <v>79</v>
      </c>
      <c r="K32" s="8">
        <v>5836</v>
      </c>
      <c r="L32" s="11">
        <v>39834</v>
      </c>
      <c r="M32" s="29">
        <v>1</v>
      </c>
      <c r="N32" s="72">
        <v>4</v>
      </c>
      <c r="O32" s="10">
        <v>1</v>
      </c>
      <c r="P32" s="12">
        <v>88</v>
      </c>
      <c r="Q32" s="10" t="s">
        <v>47</v>
      </c>
      <c r="R32" s="10" t="s">
        <v>48</v>
      </c>
      <c r="S32" s="10">
        <v>53</v>
      </c>
      <c r="T32" s="10">
        <v>35</v>
      </c>
      <c r="U32" s="8">
        <v>75</v>
      </c>
      <c r="V32" s="8">
        <v>8</v>
      </c>
      <c r="W32" s="8">
        <v>0</v>
      </c>
      <c r="X32" s="8">
        <v>0</v>
      </c>
      <c r="Y32" s="8">
        <f t="shared" si="13"/>
        <v>83</v>
      </c>
      <c r="Z32" s="8">
        <f t="shared" si="14"/>
        <v>83</v>
      </c>
      <c r="AA32" s="13">
        <f t="shared" si="15"/>
        <v>58.666666666666664</v>
      </c>
      <c r="AB32" s="14">
        <f t="shared" si="2"/>
        <v>90.361445783132538</v>
      </c>
      <c r="AC32" s="15">
        <f t="shared" si="9"/>
        <v>90.361445783132538</v>
      </c>
      <c r="AD32" s="15">
        <f t="shared" si="10"/>
        <v>85.227272727272734</v>
      </c>
      <c r="AE32" s="11">
        <v>39835</v>
      </c>
      <c r="AF32" s="11">
        <v>39835</v>
      </c>
      <c r="AG32" s="72">
        <v>2009</v>
      </c>
      <c r="AH32" s="16">
        <v>40.435616438356163</v>
      </c>
      <c r="AI32" s="9">
        <v>43486</v>
      </c>
      <c r="AJ32" s="9">
        <v>43486</v>
      </c>
      <c r="AK32" s="8">
        <v>2019</v>
      </c>
      <c r="AL32" s="16">
        <v>50.438356164383563</v>
      </c>
      <c r="AM32" s="17">
        <f t="shared" si="12"/>
        <v>10.002739726027396</v>
      </c>
      <c r="AN32" s="13">
        <v>10</v>
      </c>
      <c r="AO32" s="10" t="s">
        <v>44</v>
      </c>
    </row>
    <row r="33" spans="1:42" ht="14.5" x14ac:dyDescent="0.35">
      <c r="A33" s="19">
        <v>4</v>
      </c>
      <c r="B33" s="67" t="s">
        <v>94</v>
      </c>
      <c r="C33" s="24">
        <v>1</v>
      </c>
      <c r="D33" s="24">
        <v>1</v>
      </c>
      <c r="E33" s="73">
        <v>1962</v>
      </c>
      <c r="F33" s="8">
        <v>2</v>
      </c>
      <c r="G33" s="8">
        <v>3</v>
      </c>
      <c r="H33" s="10">
        <v>1</v>
      </c>
      <c r="I33" s="8">
        <v>5</v>
      </c>
      <c r="J33" s="8">
        <v>26</v>
      </c>
      <c r="K33" s="8">
        <v>1940</v>
      </c>
      <c r="L33" s="9">
        <v>40527</v>
      </c>
      <c r="M33" s="29">
        <v>5</v>
      </c>
      <c r="N33" s="72" t="s">
        <v>55</v>
      </c>
      <c r="O33" s="10">
        <v>1</v>
      </c>
      <c r="P33" s="12">
        <v>88</v>
      </c>
      <c r="Q33" s="10" t="s">
        <v>49</v>
      </c>
      <c r="R33" s="10" t="s">
        <v>50</v>
      </c>
      <c r="S33" s="10">
        <v>57</v>
      </c>
      <c r="T33" s="10">
        <v>31</v>
      </c>
      <c r="U33" s="8">
        <v>64</v>
      </c>
      <c r="V33" s="8">
        <v>7</v>
      </c>
      <c r="W33" s="8">
        <v>3</v>
      </c>
      <c r="X33" s="8">
        <v>0</v>
      </c>
      <c r="Y33" s="8">
        <f t="shared" si="13"/>
        <v>74</v>
      </c>
      <c r="Z33" s="8">
        <f t="shared" si="14"/>
        <v>74</v>
      </c>
      <c r="AA33" s="13">
        <f t="shared" si="15"/>
        <v>58.666666666666664</v>
      </c>
      <c r="AB33" s="14">
        <f t="shared" si="2"/>
        <v>86.486486486486484</v>
      </c>
      <c r="AC33" s="15">
        <f t="shared" si="9"/>
        <v>86.486486486486484</v>
      </c>
      <c r="AD33" s="15">
        <f t="shared" si="10"/>
        <v>72.727272727272734</v>
      </c>
      <c r="AE33" s="18">
        <v>40529</v>
      </c>
      <c r="AF33" s="18">
        <v>40529</v>
      </c>
      <c r="AG33" s="72">
        <v>2010</v>
      </c>
      <c r="AH33" s="16">
        <v>48.364383561643834</v>
      </c>
      <c r="AI33" s="9">
        <v>44181</v>
      </c>
      <c r="AJ33" s="9">
        <v>44181</v>
      </c>
      <c r="AK33" s="8">
        <v>2020</v>
      </c>
      <c r="AL33" s="16">
        <v>58.369863013698627</v>
      </c>
      <c r="AM33" s="17">
        <f t="shared" si="12"/>
        <v>10.005479452054795</v>
      </c>
      <c r="AN33" s="13">
        <v>10</v>
      </c>
      <c r="AO33" s="10" t="s">
        <v>44</v>
      </c>
    </row>
    <row r="34" spans="1:42" ht="14.5" x14ac:dyDescent="0.35">
      <c r="A34" s="19">
        <v>4</v>
      </c>
      <c r="B34" s="67" t="s">
        <v>103</v>
      </c>
      <c r="C34" s="24">
        <v>0</v>
      </c>
      <c r="D34" s="24">
        <v>2</v>
      </c>
      <c r="E34" s="73">
        <v>1963</v>
      </c>
      <c r="F34" s="8">
        <v>5</v>
      </c>
      <c r="G34" s="8">
        <v>1</v>
      </c>
      <c r="H34" s="10">
        <v>1</v>
      </c>
      <c r="I34" s="8">
        <v>5</v>
      </c>
      <c r="J34" s="8">
        <v>30</v>
      </c>
      <c r="K34" s="8">
        <v>2378</v>
      </c>
      <c r="L34" s="11">
        <v>40597</v>
      </c>
      <c r="M34" s="29">
        <v>5</v>
      </c>
      <c r="N34" s="72">
        <v>6</v>
      </c>
      <c r="O34" s="10">
        <v>1</v>
      </c>
      <c r="P34" s="12">
        <v>88</v>
      </c>
      <c r="Q34" s="10" t="s">
        <v>49</v>
      </c>
      <c r="R34" s="10" t="s">
        <v>50</v>
      </c>
      <c r="S34" s="10">
        <v>57</v>
      </c>
      <c r="T34" s="10">
        <v>31</v>
      </c>
      <c r="U34" s="8">
        <v>63</v>
      </c>
      <c r="V34" s="8">
        <v>8</v>
      </c>
      <c r="W34" s="8">
        <v>8</v>
      </c>
      <c r="X34" s="8">
        <v>0</v>
      </c>
      <c r="Y34" s="8">
        <f t="shared" si="13"/>
        <v>79</v>
      </c>
      <c r="Z34" s="8">
        <v>71</v>
      </c>
      <c r="AA34" s="13">
        <v>36</v>
      </c>
      <c r="AB34" s="14">
        <f t="shared" ref="AB34:AB50" si="16">U34/Z34*100</f>
        <v>88.732394366197184</v>
      </c>
      <c r="AC34" s="15">
        <f t="shared" si="9"/>
        <v>79.74683544303798</v>
      </c>
      <c r="AD34" s="15">
        <f t="shared" si="10"/>
        <v>71.590909090909093</v>
      </c>
      <c r="AE34" s="11">
        <v>40598</v>
      </c>
      <c r="AF34" s="11">
        <v>40598</v>
      </c>
      <c r="AG34" s="72">
        <v>2011</v>
      </c>
      <c r="AH34" s="16">
        <v>47.684931506849317</v>
      </c>
      <c r="AI34" s="9">
        <v>43485</v>
      </c>
      <c r="AJ34" s="9">
        <v>43646</v>
      </c>
      <c r="AK34" s="8">
        <v>2019</v>
      </c>
      <c r="AL34" s="16">
        <v>56.035616438356165</v>
      </c>
      <c r="AM34" s="17">
        <f t="shared" si="12"/>
        <v>8.3506849315068497</v>
      </c>
      <c r="AN34" s="13">
        <f>AM34</f>
        <v>8.3506849315068497</v>
      </c>
      <c r="AO34" s="10" t="s">
        <v>44</v>
      </c>
    </row>
    <row r="35" spans="1:42" ht="14.5" x14ac:dyDescent="0.35">
      <c r="A35" s="19">
        <v>4</v>
      </c>
      <c r="B35" s="67" t="s">
        <v>102</v>
      </c>
      <c r="C35" s="24">
        <v>1</v>
      </c>
      <c r="D35" s="24">
        <v>1</v>
      </c>
      <c r="E35" s="73">
        <v>1964</v>
      </c>
      <c r="F35" s="8">
        <v>2</v>
      </c>
      <c r="G35" s="8">
        <v>3</v>
      </c>
      <c r="H35" s="10">
        <v>1</v>
      </c>
      <c r="I35" s="8">
        <v>5</v>
      </c>
      <c r="J35" s="8">
        <v>30</v>
      </c>
      <c r="K35" s="8">
        <v>2378</v>
      </c>
      <c r="L35" s="11">
        <v>40597</v>
      </c>
      <c r="M35" s="29">
        <v>5</v>
      </c>
      <c r="N35" s="72">
        <v>1</v>
      </c>
      <c r="O35" s="10">
        <v>1</v>
      </c>
      <c r="P35" s="12">
        <v>88</v>
      </c>
      <c r="Q35" s="10" t="s">
        <v>49</v>
      </c>
      <c r="R35" s="10" t="s">
        <v>50</v>
      </c>
      <c r="S35" s="10">
        <v>57</v>
      </c>
      <c r="T35" s="10">
        <v>31</v>
      </c>
      <c r="U35" s="8">
        <v>73</v>
      </c>
      <c r="V35" s="8">
        <v>4</v>
      </c>
      <c r="W35" s="8">
        <v>2</v>
      </c>
      <c r="X35" s="8">
        <v>0</v>
      </c>
      <c r="Y35" s="8">
        <f t="shared" si="13"/>
        <v>79</v>
      </c>
      <c r="Z35" s="8">
        <f>Y35</f>
        <v>79</v>
      </c>
      <c r="AA35" s="13">
        <f>(P35/3*2)</f>
        <v>58.666666666666664</v>
      </c>
      <c r="AB35" s="14">
        <f t="shared" si="16"/>
        <v>92.405063291139243</v>
      </c>
      <c r="AC35" s="15">
        <f t="shared" si="9"/>
        <v>92.405063291139243</v>
      </c>
      <c r="AD35" s="15">
        <f t="shared" si="10"/>
        <v>82.954545454545453</v>
      </c>
      <c r="AE35" s="18">
        <v>40598</v>
      </c>
      <c r="AF35" s="18">
        <v>40598</v>
      </c>
      <c r="AG35" s="72">
        <v>2011</v>
      </c>
      <c r="AH35" s="16">
        <v>46.682191780821917</v>
      </c>
      <c r="AI35" s="11">
        <v>44250</v>
      </c>
      <c r="AJ35" s="11">
        <v>44250</v>
      </c>
      <c r="AK35" s="8">
        <v>2021</v>
      </c>
      <c r="AL35" s="16">
        <v>56.68767123287671</v>
      </c>
      <c r="AM35" s="17">
        <f t="shared" si="12"/>
        <v>10.005479452054795</v>
      </c>
      <c r="AN35" s="13">
        <v>10</v>
      </c>
      <c r="AO35" s="10" t="s">
        <v>44</v>
      </c>
    </row>
    <row r="36" spans="1:42" ht="14.5" x14ac:dyDescent="0.35">
      <c r="A36" s="71">
        <v>4</v>
      </c>
      <c r="B36" s="67" t="s">
        <v>104</v>
      </c>
      <c r="C36" s="75">
        <v>0</v>
      </c>
      <c r="D36" s="39">
        <v>1</v>
      </c>
      <c r="E36" s="39">
        <v>1961</v>
      </c>
      <c r="F36" s="39">
        <v>4</v>
      </c>
      <c r="G36" s="39">
        <v>1</v>
      </c>
      <c r="H36" s="39">
        <v>1</v>
      </c>
      <c r="I36" s="39">
        <v>5</v>
      </c>
      <c r="J36" s="39">
        <v>57</v>
      </c>
      <c r="K36" s="39">
        <v>4598</v>
      </c>
      <c r="L36" s="40">
        <v>41066</v>
      </c>
      <c r="M36" s="29">
        <v>5</v>
      </c>
      <c r="N36" s="39">
        <v>4</v>
      </c>
      <c r="O36" s="39">
        <v>1</v>
      </c>
      <c r="P36" s="39">
        <v>88</v>
      </c>
      <c r="Q36" s="39" t="s">
        <v>49</v>
      </c>
      <c r="R36" s="39" t="s">
        <v>50</v>
      </c>
      <c r="S36" s="39">
        <v>57</v>
      </c>
      <c r="T36" s="39">
        <v>31</v>
      </c>
      <c r="U36" s="39">
        <v>75</v>
      </c>
      <c r="V36" s="39">
        <v>3</v>
      </c>
      <c r="W36" s="39">
        <v>1</v>
      </c>
      <c r="X36" s="39">
        <v>0</v>
      </c>
      <c r="Y36" s="39">
        <v>79</v>
      </c>
      <c r="Z36" s="39">
        <v>78</v>
      </c>
      <c r="AA36" s="39">
        <v>40</v>
      </c>
      <c r="AB36" s="41">
        <f t="shared" si="16"/>
        <v>96.15384615384616</v>
      </c>
      <c r="AC36" s="41">
        <f t="shared" si="9"/>
        <v>94.936708860759495</v>
      </c>
      <c r="AD36" s="41">
        <f t="shared" si="10"/>
        <v>85.227272727272734</v>
      </c>
      <c r="AE36" s="40">
        <v>41068</v>
      </c>
      <c r="AF36" s="40">
        <v>41068</v>
      </c>
      <c r="AG36" s="39">
        <v>2012</v>
      </c>
      <c r="AH36" s="42">
        <v>50.728767123287675</v>
      </c>
      <c r="AI36" s="40">
        <v>43486</v>
      </c>
      <c r="AJ36" s="40">
        <v>43486</v>
      </c>
      <c r="AK36" s="39">
        <v>2019</v>
      </c>
      <c r="AL36" s="42">
        <v>57.353424657534248</v>
      </c>
      <c r="AM36" s="42">
        <f t="shared" si="12"/>
        <v>6.624657534246575</v>
      </c>
      <c r="AN36" s="39">
        <v>10</v>
      </c>
      <c r="AO36" s="39" t="s">
        <v>44</v>
      </c>
    </row>
    <row r="37" spans="1:42" s="37" customFormat="1" ht="14.5" x14ac:dyDescent="0.35">
      <c r="A37" s="70">
        <v>4</v>
      </c>
      <c r="B37" s="67" t="s">
        <v>105</v>
      </c>
      <c r="C37" s="45">
        <v>0</v>
      </c>
      <c r="D37" s="45">
        <v>1</v>
      </c>
      <c r="E37" s="69">
        <v>1963</v>
      </c>
      <c r="F37" s="44">
        <v>3</v>
      </c>
      <c r="G37" s="44">
        <v>4</v>
      </c>
      <c r="H37" s="48">
        <v>1</v>
      </c>
      <c r="I37" s="44">
        <v>5</v>
      </c>
      <c r="J37" s="44">
        <v>64</v>
      </c>
      <c r="K37" s="44">
        <v>5159</v>
      </c>
      <c r="L37" s="49">
        <v>41227</v>
      </c>
      <c r="M37" s="50">
        <v>5</v>
      </c>
      <c r="N37" s="68">
        <v>6</v>
      </c>
      <c r="O37" s="48">
        <v>1</v>
      </c>
      <c r="P37" s="52">
        <v>88</v>
      </c>
      <c r="Q37" s="48" t="s">
        <v>49</v>
      </c>
      <c r="R37" s="48" t="s">
        <v>50</v>
      </c>
      <c r="S37" s="48">
        <v>57</v>
      </c>
      <c r="T37" s="48">
        <v>31</v>
      </c>
      <c r="U37" s="44">
        <v>70</v>
      </c>
      <c r="V37" s="44">
        <v>7</v>
      </c>
      <c r="W37" s="44">
        <v>3</v>
      </c>
      <c r="X37" s="44">
        <v>0</v>
      </c>
      <c r="Y37" s="44">
        <f>U37+V37+W37+X37</f>
        <v>80</v>
      </c>
      <c r="Z37" s="44">
        <f>Y37</f>
        <v>80</v>
      </c>
      <c r="AA37" s="53">
        <f>(P37/3*2)</f>
        <v>58.666666666666664</v>
      </c>
      <c r="AB37" s="54">
        <f t="shared" si="16"/>
        <v>87.5</v>
      </c>
      <c r="AC37" s="55">
        <f t="shared" si="9"/>
        <v>87.5</v>
      </c>
      <c r="AD37" s="55">
        <f t="shared" si="10"/>
        <v>79.545454545454547</v>
      </c>
      <c r="AE37" s="49">
        <v>41227</v>
      </c>
      <c r="AF37" s="49">
        <v>41227</v>
      </c>
      <c r="AG37" s="68">
        <v>2012</v>
      </c>
      <c r="AH37" s="56">
        <v>49.282191780821918</v>
      </c>
      <c r="AI37" s="46">
        <v>44878</v>
      </c>
      <c r="AJ37" s="46">
        <v>44878</v>
      </c>
      <c r="AK37" s="44">
        <v>2022</v>
      </c>
      <c r="AL37" s="56">
        <v>59.284931506849318</v>
      </c>
      <c r="AM37" s="57">
        <f t="shared" si="12"/>
        <v>10.002739726027396</v>
      </c>
      <c r="AN37" s="53">
        <v>10</v>
      </c>
      <c r="AO37" s="10" t="s">
        <v>44</v>
      </c>
      <c r="AP37" s="63"/>
    </row>
    <row r="38" spans="1:42" ht="14.5" x14ac:dyDescent="0.35">
      <c r="A38" s="19">
        <v>4</v>
      </c>
      <c r="B38" s="67" t="s">
        <v>108</v>
      </c>
      <c r="C38" s="76">
        <v>0</v>
      </c>
      <c r="D38" s="19">
        <v>2</v>
      </c>
      <c r="E38" s="19">
        <v>1975</v>
      </c>
      <c r="F38" s="19"/>
      <c r="G38" s="19">
        <v>1</v>
      </c>
      <c r="H38" s="19">
        <v>1</v>
      </c>
      <c r="I38" s="19">
        <v>6</v>
      </c>
      <c r="J38" s="19">
        <v>69</v>
      </c>
      <c r="K38" s="19"/>
      <c r="L38" s="18">
        <v>43446</v>
      </c>
      <c r="M38" s="19">
        <v>1</v>
      </c>
      <c r="N38" s="19">
        <v>4</v>
      </c>
      <c r="O38" s="19"/>
      <c r="P38" s="19">
        <v>88</v>
      </c>
      <c r="Q38" s="19" t="s">
        <v>49</v>
      </c>
      <c r="R38" s="19" t="s">
        <v>57</v>
      </c>
      <c r="S38" s="19">
        <v>47</v>
      </c>
      <c r="T38" s="19">
        <v>41</v>
      </c>
      <c r="U38" s="19">
        <v>72</v>
      </c>
      <c r="V38" s="19" t="s">
        <v>44</v>
      </c>
      <c r="W38" s="19" t="s">
        <v>44</v>
      </c>
      <c r="X38" s="19" t="s">
        <v>44</v>
      </c>
      <c r="Y38" s="19">
        <v>80</v>
      </c>
      <c r="Z38" s="19">
        <v>80</v>
      </c>
      <c r="AA38" s="19">
        <v>59</v>
      </c>
      <c r="AB38" s="54">
        <f t="shared" si="16"/>
        <v>90</v>
      </c>
      <c r="AC38" s="55">
        <f t="shared" si="9"/>
        <v>90</v>
      </c>
      <c r="AD38" s="55">
        <f t="shared" si="10"/>
        <v>81.818181818181827</v>
      </c>
      <c r="AE38" s="18">
        <v>43487</v>
      </c>
      <c r="AF38" s="18">
        <v>43446</v>
      </c>
      <c r="AG38" s="19">
        <v>2019</v>
      </c>
      <c r="AH38" s="56">
        <v>43.758904109589039</v>
      </c>
      <c r="AI38" s="18">
        <v>47139</v>
      </c>
      <c r="AJ38" s="18">
        <v>47139</v>
      </c>
      <c r="AK38" s="19">
        <v>2029</v>
      </c>
      <c r="AL38" s="56">
        <v>53.876712328767127</v>
      </c>
      <c r="AM38" s="57">
        <f t="shared" si="12"/>
        <v>10.005479452054795</v>
      </c>
      <c r="AN38" s="19">
        <v>10</v>
      </c>
      <c r="AO38" s="10" t="s">
        <v>44</v>
      </c>
    </row>
    <row r="39" spans="1:42" ht="14.5" x14ac:dyDescent="0.35">
      <c r="A39" s="19">
        <v>4</v>
      </c>
      <c r="B39" s="67" t="s">
        <v>109</v>
      </c>
      <c r="C39" s="76">
        <v>0</v>
      </c>
      <c r="D39" s="19">
        <v>1</v>
      </c>
      <c r="E39" s="19">
        <v>1968</v>
      </c>
      <c r="F39" s="19">
        <v>4</v>
      </c>
      <c r="G39" s="19">
        <v>1</v>
      </c>
      <c r="H39" s="19">
        <v>1</v>
      </c>
      <c r="I39" s="19">
        <v>6</v>
      </c>
      <c r="J39" s="19">
        <v>69</v>
      </c>
      <c r="K39" s="19"/>
      <c r="L39" s="18">
        <v>43446</v>
      </c>
      <c r="M39" s="19">
        <v>1</v>
      </c>
      <c r="N39" s="19">
        <v>4</v>
      </c>
      <c r="O39" s="19"/>
      <c r="P39" s="19">
        <v>88</v>
      </c>
      <c r="Q39" s="19" t="s">
        <v>49</v>
      </c>
      <c r="R39" s="19" t="s">
        <v>57</v>
      </c>
      <c r="S39" s="19">
        <v>47</v>
      </c>
      <c r="T39" s="19">
        <v>41</v>
      </c>
      <c r="U39" s="19">
        <v>70</v>
      </c>
      <c r="V39" s="19" t="s">
        <v>44</v>
      </c>
      <c r="W39" s="19" t="s">
        <v>44</v>
      </c>
      <c r="X39" s="19" t="s">
        <v>44</v>
      </c>
      <c r="Y39" s="19"/>
      <c r="Z39" s="19"/>
      <c r="AA39" s="19">
        <v>59</v>
      </c>
      <c r="AB39" s="54" t="e">
        <f t="shared" si="16"/>
        <v>#DIV/0!</v>
      </c>
      <c r="AC39" s="55" t="e">
        <f t="shared" si="9"/>
        <v>#DIV/0!</v>
      </c>
      <c r="AD39" s="55">
        <f t="shared" si="10"/>
        <v>79.545454545454547</v>
      </c>
      <c r="AE39" s="18">
        <v>43487</v>
      </c>
      <c r="AF39" s="18">
        <v>43446</v>
      </c>
      <c r="AG39" s="19">
        <v>2019</v>
      </c>
      <c r="AH39" s="56">
        <v>50.561643835616437</v>
      </c>
      <c r="AI39" s="18">
        <v>47139</v>
      </c>
      <c r="AJ39" s="18">
        <v>47139</v>
      </c>
      <c r="AK39" s="19">
        <v>2029</v>
      </c>
      <c r="AL39" s="56">
        <v>60.679452054794524</v>
      </c>
      <c r="AM39" s="57">
        <f t="shared" si="12"/>
        <v>10.005479452054795</v>
      </c>
      <c r="AN39" s="19">
        <v>10</v>
      </c>
      <c r="AO39" s="10" t="s">
        <v>44</v>
      </c>
    </row>
    <row r="40" spans="1:42" ht="14.5" x14ac:dyDescent="0.35">
      <c r="A40" s="19">
        <v>4</v>
      </c>
      <c r="B40" s="67" t="s">
        <v>113</v>
      </c>
      <c r="C40" s="76">
        <v>1</v>
      </c>
      <c r="D40" s="19">
        <v>1</v>
      </c>
      <c r="E40" s="19">
        <v>1972</v>
      </c>
      <c r="F40" s="19"/>
      <c r="G40" s="19">
        <v>1</v>
      </c>
      <c r="H40" s="19">
        <v>1</v>
      </c>
      <c r="I40" s="19">
        <v>6</v>
      </c>
      <c r="J40" s="19">
        <v>69</v>
      </c>
      <c r="K40" s="19"/>
      <c r="L40" s="18">
        <v>43446</v>
      </c>
      <c r="M40" s="19">
        <v>1</v>
      </c>
      <c r="N40" s="19">
        <v>1</v>
      </c>
      <c r="O40" s="19"/>
      <c r="P40" s="19">
        <v>88</v>
      </c>
      <c r="Q40" s="19" t="s">
        <v>49</v>
      </c>
      <c r="R40" s="19" t="s">
        <v>57</v>
      </c>
      <c r="S40" s="19">
        <v>47</v>
      </c>
      <c r="T40" s="19">
        <v>41</v>
      </c>
      <c r="U40" s="19">
        <v>75</v>
      </c>
      <c r="V40" s="19" t="s">
        <v>44</v>
      </c>
      <c r="W40" s="19" t="s">
        <v>44</v>
      </c>
      <c r="X40" s="19" t="s">
        <v>44</v>
      </c>
      <c r="Y40" s="19"/>
      <c r="Z40" s="19"/>
      <c r="AA40" s="19">
        <v>59</v>
      </c>
      <c r="AB40" s="54" t="e">
        <f t="shared" si="16"/>
        <v>#DIV/0!</v>
      </c>
      <c r="AC40" s="55" t="e">
        <f t="shared" si="9"/>
        <v>#DIV/0!</v>
      </c>
      <c r="AD40" s="55">
        <f t="shared" si="10"/>
        <v>85.227272727272734</v>
      </c>
      <c r="AE40" s="18">
        <v>43487</v>
      </c>
      <c r="AF40" s="18">
        <v>43446</v>
      </c>
      <c r="AG40" s="19">
        <v>2019</v>
      </c>
      <c r="AH40" s="56">
        <v>46.950684931506849</v>
      </c>
      <c r="AI40" s="18">
        <v>47139</v>
      </c>
      <c r="AJ40" s="18">
        <v>47139</v>
      </c>
      <c r="AK40" s="19">
        <v>2029</v>
      </c>
      <c r="AL40" s="56">
        <v>57.06849315068493</v>
      </c>
      <c r="AM40" s="57">
        <f t="shared" si="12"/>
        <v>10.005479452054795</v>
      </c>
      <c r="AN40" s="19">
        <v>10</v>
      </c>
      <c r="AO40" s="10" t="s">
        <v>44</v>
      </c>
    </row>
    <row r="41" spans="1:42" ht="14.5" x14ac:dyDescent="0.35">
      <c r="A41" s="19">
        <v>4</v>
      </c>
      <c r="B41" s="67" t="s">
        <v>106</v>
      </c>
      <c r="C41" s="76">
        <v>1</v>
      </c>
      <c r="D41" s="19">
        <v>2</v>
      </c>
      <c r="E41" s="19">
        <v>1974</v>
      </c>
      <c r="F41" s="19"/>
      <c r="G41" s="19">
        <v>4</v>
      </c>
      <c r="H41" s="19">
        <v>1</v>
      </c>
      <c r="I41" s="19">
        <v>6</v>
      </c>
      <c r="J41" s="19">
        <v>69</v>
      </c>
      <c r="K41" s="19"/>
      <c r="L41" s="18">
        <v>43446</v>
      </c>
      <c r="M41" s="19">
        <v>1</v>
      </c>
      <c r="N41" s="19">
        <v>4</v>
      </c>
      <c r="O41" s="19"/>
      <c r="P41" s="19">
        <v>88</v>
      </c>
      <c r="Q41" s="19" t="s">
        <v>49</v>
      </c>
      <c r="R41" s="19" t="s">
        <v>57</v>
      </c>
      <c r="S41" s="19">
        <v>47</v>
      </c>
      <c r="T41" s="19">
        <v>41</v>
      </c>
      <c r="U41" s="19">
        <v>71</v>
      </c>
      <c r="V41" s="19" t="s">
        <v>44</v>
      </c>
      <c r="W41" s="19" t="s">
        <v>44</v>
      </c>
      <c r="X41" s="19" t="s">
        <v>44</v>
      </c>
      <c r="Y41" s="19">
        <v>80</v>
      </c>
      <c r="Z41" s="19">
        <v>80</v>
      </c>
      <c r="AA41" s="19">
        <v>59</v>
      </c>
      <c r="AB41" s="54">
        <f t="shared" si="16"/>
        <v>88.75</v>
      </c>
      <c r="AC41" s="55">
        <f t="shared" si="9"/>
        <v>88.75</v>
      </c>
      <c r="AD41" s="55">
        <f t="shared" si="10"/>
        <v>80.681818181818173</v>
      </c>
      <c r="AE41" s="18">
        <v>43487</v>
      </c>
      <c r="AF41" s="18">
        <v>43495</v>
      </c>
      <c r="AG41" s="19">
        <v>2019</v>
      </c>
      <c r="AH41" s="56">
        <v>44.61643835616438</v>
      </c>
      <c r="AI41" s="18">
        <v>47139</v>
      </c>
      <c r="AJ41" s="18">
        <v>47139</v>
      </c>
      <c r="AK41" s="19">
        <v>2029</v>
      </c>
      <c r="AL41" s="56">
        <v>54.6</v>
      </c>
      <c r="AM41" s="57">
        <f t="shared" si="12"/>
        <v>10.005479452054795</v>
      </c>
      <c r="AN41" s="19">
        <v>10</v>
      </c>
      <c r="AO41" s="10" t="s">
        <v>44</v>
      </c>
    </row>
    <row r="42" spans="1:42" ht="14.5" x14ac:dyDescent="0.35">
      <c r="A42" s="19">
        <v>4</v>
      </c>
      <c r="B42" s="67" t="s">
        <v>107</v>
      </c>
      <c r="C42" s="76">
        <v>0</v>
      </c>
      <c r="D42" s="19">
        <v>2</v>
      </c>
      <c r="E42" s="19">
        <v>1977</v>
      </c>
      <c r="F42" s="19"/>
      <c r="G42" s="19">
        <v>1</v>
      </c>
      <c r="H42" s="19">
        <v>1</v>
      </c>
      <c r="I42" s="19">
        <v>6</v>
      </c>
      <c r="J42" s="19">
        <v>69</v>
      </c>
      <c r="K42" s="19"/>
      <c r="L42" s="18">
        <v>43446</v>
      </c>
      <c r="M42" s="19">
        <v>1</v>
      </c>
      <c r="N42" s="19">
        <v>6</v>
      </c>
      <c r="O42" s="19"/>
      <c r="P42" s="19">
        <v>88</v>
      </c>
      <c r="Q42" s="19" t="s">
        <v>49</v>
      </c>
      <c r="R42" s="19" t="s">
        <v>57</v>
      </c>
      <c r="S42" s="19">
        <v>47</v>
      </c>
      <c r="T42" s="19">
        <v>41</v>
      </c>
      <c r="U42" s="19">
        <v>68</v>
      </c>
      <c r="V42" s="19" t="s">
        <v>44</v>
      </c>
      <c r="W42" s="19" t="s">
        <v>44</v>
      </c>
      <c r="X42" s="19" t="s">
        <v>44</v>
      </c>
      <c r="Y42" s="19"/>
      <c r="Z42" s="19"/>
      <c r="AA42" s="19">
        <v>59</v>
      </c>
      <c r="AB42" s="54" t="e">
        <f t="shared" si="16"/>
        <v>#DIV/0!</v>
      </c>
      <c r="AC42" s="55" t="e">
        <f t="shared" si="9"/>
        <v>#DIV/0!</v>
      </c>
      <c r="AD42" s="55">
        <f t="shared" si="10"/>
        <v>77.272727272727266</v>
      </c>
      <c r="AE42" s="18">
        <v>43647</v>
      </c>
      <c r="AF42" s="18">
        <v>43446</v>
      </c>
      <c r="AG42" s="19">
        <v>2019</v>
      </c>
      <c r="AH42" s="56">
        <v>41.602739726027394</v>
      </c>
      <c r="AI42" s="18">
        <v>47299</v>
      </c>
      <c r="AJ42" s="18">
        <v>47299</v>
      </c>
      <c r="AK42" s="19">
        <v>2029</v>
      </c>
      <c r="AL42" s="56">
        <v>52.158904109589038</v>
      </c>
      <c r="AM42" s="57">
        <f t="shared" si="12"/>
        <v>10.005479452054795</v>
      </c>
      <c r="AN42" s="19">
        <v>10</v>
      </c>
      <c r="AO42" s="10" t="s">
        <v>44</v>
      </c>
    </row>
    <row r="43" spans="1:42" ht="14.5" x14ac:dyDescent="0.35">
      <c r="A43" s="19">
        <v>4</v>
      </c>
      <c r="B43" s="67" t="s">
        <v>114</v>
      </c>
      <c r="C43" s="76">
        <v>1</v>
      </c>
      <c r="D43" s="19">
        <v>1</v>
      </c>
      <c r="E43" s="19">
        <v>1972</v>
      </c>
      <c r="F43" s="19">
        <v>5</v>
      </c>
      <c r="G43" s="19">
        <v>1</v>
      </c>
      <c r="H43" s="19">
        <v>1</v>
      </c>
      <c r="I43" s="19">
        <v>6</v>
      </c>
      <c r="J43" s="19">
        <v>69</v>
      </c>
      <c r="K43" s="19"/>
      <c r="L43" s="18">
        <v>43446</v>
      </c>
      <c r="M43" s="19">
        <v>1</v>
      </c>
      <c r="N43" s="19">
        <v>1</v>
      </c>
      <c r="O43" s="19"/>
      <c r="P43" s="19">
        <v>88</v>
      </c>
      <c r="Q43" s="19" t="s">
        <v>49</v>
      </c>
      <c r="R43" s="19" t="s">
        <v>57</v>
      </c>
      <c r="S43" s="19">
        <v>47</v>
      </c>
      <c r="T43" s="19">
        <v>41</v>
      </c>
      <c r="U43" s="19">
        <v>73</v>
      </c>
      <c r="V43" s="19" t="s">
        <v>44</v>
      </c>
      <c r="W43" s="19" t="s">
        <v>44</v>
      </c>
      <c r="X43" s="19" t="s">
        <v>44</v>
      </c>
      <c r="Y43" s="19"/>
      <c r="Z43" s="19"/>
      <c r="AA43" s="19">
        <v>59</v>
      </c>
      <c r="AB43" s="54" t="e">
        <f t="shared" si="16"/>
        <v>#DIV/0!</v>
      </c>
      <c r="AC43" s="55" t="e">
        <f t="shared" si="9"/>
        <v>#DIV/0!</v>
      </c>
      <c r="AD43" s="55">
        <f t="shared" si="10"/>
        <v>82.954545454545453</v>
      </c>
      <c r="AE43" s="18">
        <v>43647</v>
      </c>
      <c r="AF43" s="18">
        <v>43446</v>
      </c>
      <c r="AG43" s="19">
        <v>2019</v>
      </c>
      <c r="AH43" s="56">
        <v>46.950684931506849</v>
      </c>
      <c r="AI43" s="18">
        <v>47299</v>
      </c>
      <c r="AJ43" s="18">
        <v>47299</v>
      </c>
      <c r="AK43" s="19">
        <v>2029</v>
      </c>
      <c r="AL43" s="56">
        <v>57.506849315068493</v>
      </c>
      <c r="AM43" s="57">
        <f t="shared" si="12"/>
        <v>10.005479452054795</v>
      </c>
      <c r="AN43" s="19">
        <v>10</v>
      </c>
      <c r="AO43" s="10" t="s">
        <v>44</v>
      </c>
    </row>
    <row r="44" spans="1:42" ht="14.5" x14ac:dyDescent="0.35">
      <c r="A44" s="19">
        <v>4</v>
      </c>
      <c r="B44" s="67" t="s">
        <v>112</v>
      </c>
      <c r="C44" s="76">
        <v>0</v>
      </c>
      <c r="D44" s="10">
        <v>2</v>
      </c>
      <c r="E44" s="10">
        <v>1968</v>
      </c>
      <c r="F44" s="10"/>
      <c r="G44" s="10">
        <v>3</v>
      </c>
      <c r="H44" s="10">
        <v>1</v>
      </c>
      <c r="I44" s="10">
        <v>6</v>
      </c>
      <c r="J44" s="10">
        <v>69</v>
      </c>
      <c r="K44" s="10"/>
      <c r="L44" s="18">
        <v>43446</v>
      </c>
      <c r="M44" s="10">
        <v>1</v>
      </c>
      <c r="N44" s="10">
        <v>5</v>
      </c>
      <c r="O44" s="10"/>
      <c r="P44" s="19">
        <v>88</v>
      </c>
      <c r="Q44" s="19" t="s">
        <v>49</v>
      </c>
      <c r="R44" s="19" t="s">
        <v>57</v>
      </c>
      <c r="S44" s="19">
        <v>47</v>
      </c>
      <c r="T44" s="19">
        <v>41</v>
      </c>
      <c r="U44" s="10">
        <v>68</v>
      </c>
      <c r="V44" s="10" t="s">
        <v>44</v>
      </c>
      <c r="W44" s="10" t="s">
        <v>44</v>
      </c>
      <c r="X44" s="10" t="s">
        <v>44</v>
      </c>
      <c r="Y44" s="10"/>
      <c r="Z44" s="10"/>
      <c r="AA44" s="19">
        <v>59</v>
      </c>
      <c r="AB44" s="54" t="e">
        <f t="shared" si="16"/>
        <v>#DIV/0!</v>
      </c>
      <c r="AC44" s="55" t="e">
        <f t="shared" si="9"/>
        <v>#DIV/0!</v>
      </c>
      <c r="AD44" s="55">
        <f t="shared" si="10"/>
        <v>77.272727272727266</v>
      </c>
      <c r="AE44" s="61">
        <v>43647</v>
      </c>
      <c r="AF44" s="61">
        <v>43446</v>
      </c>
      <c r="AG44" s="10">
        <v>2019</v>
      </c>
      <c r="AH44" s="56">
        <v>50.482191780821921</v>
      </c>
      <c r="AI44" s="61">
        <v>47299</v>
      </c>
      <c r="AJ44" s="61">
        <v>47299</v>
      </c>
      <c r="AK44" s="10">
        <v>2029</v>
      </c>
      <c r="AL44" s="56">
        <v>61.038356164383565</v>
      </c>
      <c r="AM44" s="57">
        <f t="shared" si="12"/>
        <v>10.005479452054795</v>
      </c>
      <c r="AN44" s="19">
        <v>10</v>
      </c>
      <c r="AO44" s="10" t="s">
        <v>44</v>
      </c>
    </row>
    <row r="45" spans="1:42" ht="14.5" x14ac:dyDescent="0.35">
      <c r="A45" s="19">
        <v>4</v>
      </c>
      <c r="B45" s="67" t="s">
        <v>110</v>
      </c>
      <c r="C45" s="76">
        <v>0</v>
      </c>
      <c r="D45" s="10">
        <v>1</v>
      </c>
      <c r="E45" s="10">
        <v>1977</v>
      </c>
      <c r="F45" s="10"/>
      <c r="G45" s="10">
        <v>3</v>
      </c>
      <c r="H45" s="10">
        <v>1</v>
      </c>
      <c r="I45" s="10">
        <v>6</v>
      </c>
      <c r="J45" s="10">
        <v>69</v>
      </c>
      <c r="K45" s="10"/>
      <c r="L45" s="18">
        <v>43446</v>
      </c>
      <c r="M45" s="10" t="s">
        <v>60</v>
      </c>
      <c r="N45" s="10" t="s">
        <v>61</v>
      </c>
      <c r="O45" s="10"/>
      <c r="P45" s="19">
        <v>88</v>
      </c>
      <c r="Q45" s="19" t="s">
        <v>49</v>
      </c>
      <c r="R45" s="19" t="s">
        <v>57</v>
      </c>
      <c r="S45" s="19">
        <v>47</v>
      </c>
      <c r="T45" s="19">
        <v>41</v>
      </c>
      <c r="U45" s="10"/>
      <c r="V45" s="10"/>
      <c r="W45" s="10"/>
      <c r="X45" s="10"/>
      <c r="Y45" s="10"/>
      <c r="Z45" s="10"/>
      <c r="AA45" s="19">
        <v>59</v>
      </c>
      <c r="AB45" s="54" t="e">
        <f t="shared" si="16"/>
        <v>#DIV/0!</v>
      </c>
      <c r="AC45" s="55" t="e">
        <f t="shared" si="9"/>
        <v>#DIV/0!</v>
      </c>
      <c r="AD45" s="55">
        <f t="shared" si="10"/>
        <v>0</v>
      </c>
      <c r="AE45" s="10"/>
      <c r="AF45" s="10"/>
      <c r="AG45" s="10"/>
      <c r="AH45" s="56"/>
      <c r="AI45" s="10"/>
      <c r="AJ45" s="10"/>
      <c r="AK45" s="10"/>
      <c r="AL45" s="56"/>
      <c r="AM45" s="57">
        <f t="shared" si="12"/>
        <v>0</v>
      </c>
      <c r="AN45" s="19">
        <v>10</v>
      </c>
      <c r="AO45" s="10" t="s">
        <v>44</v>
      </c>
    </row>
    <row r="46" spans="1:42" s="3" customFormat="1" ht="14.5" x14ac:dyDescent="0.35">
      <c r="A46" s="60">
        <v>4</v>
      </c>
      <c r="B46" s="67" t="s">
        <v>111</v>
      </c>
      <c r="C46" s="77">
        <v>0</v>
      </c>
      <c r="D46" s="60">
        <v>1</v>
      </c>
      <c r="E46" s="60">
        <v>1977</v>
      </c>
      <c r="F46" s="60"/>
      <c r="G46" s="60">
        <v>3</v>
      </c>
      <c r="H46" s="60">
        <v>1</v>
      </c>
      <c r="I46" s="60">
        <v>6</v>
      </c>
      <c r="J46" s="60">
        <v>69</v>
      </c>
      <c r="K46" s="60"/>
      <c r="L46" s="18">
        <v>43446</v>
      </c>
      <c r="M46" s="60" t="s">
        <v>60</v>
      </c>
      <c r="N46" s="60" t="s">
        <v>61</v>
      </c>
      <c r="O46" s="60"/>
      <c r="P46" s="60">
        <v>88</v>
      </c>
      <c r="Q46" s="60" t="s">
        <v>49</v>
      </c>
      <c r="R46" s="60" t="s">
        <v>57</v>
      </c>
      <c r="S46" s="60">
        <v>47</v>
      </c>
      <c r="T46" s="60">
        <v>41</v>
      </c>
      <c r="U46" s="60"/>
      <c r="V46" s="60"/>
      <c r="W46" s="60"/>
      <c r="X46" s="60"/>
      <c r="Y46" s="60"/>
      <c r="Z46" s="60"/>
      <c r="AA46" s="19">
        <v>59</v>
      </c>
      <c r="AB46" s="54" t="e">
        <f t="shared" si="16"/>
        <v>#DIV/0!</v>
      </c>
      <c r="AC46" s="55" t="e">
        <f t="shared" si="9"/>
        <v>#DIV/0!</v>
      </c>
      <c r="AD46" s="55">
        <f t="shared" si="10"/>
        <v>0</v>
      </c>
      <c r="AE46" s="60"/>
      <c r="AF46" s="60"/>
      <c r="AG46" s="60"/>
      <c r="AH46" s="56"/>
      <c r="AI46" s="60"/>
      <c r="AJ46" s="60"/>
      <c r="AK46" s="60"/>
      <c r="AL46" s="56"/>
      <c r="AM46" s="57">
        <f t="shared" si="12"/>
        <v>0</v>
      </c>
      <c r="AN46" s="19">
        <v>10</v>
      </c>
      <c r="AO46" s="10" t="s">
        <v>44</v>
      </c>
    </row>
    <row r="47" spans="1:42" s="19" customFormat="1" ht="14" customHeight="1" x14ac:dyDescent="0.35">
      <c r="A47" s="19">
        <v>4</v>
      </c>
      <c r="B47" s="67" t="s">
        <v>115</v>
      </c>
      <c r="C47" s="76">
        <v>0</v>
      </c>
      <c r="D47" s="19">
        <v>2</v>
      </c>
      <c r="E47" s="19">
        <v>1978</v>
      </c>
      <c r="G47" s="19">
        <v>3</v>
      </c>
      <c r="H47" s="19">
        <v>1</v>
      </c>
      <c r="I47" s="19">
        <v>6</v>
      </c>
      <c r="J47" s="19">
        <v>69</v>
      </c>
      <c r="L47" s="18">
        <v>43446</v>
      </c>
      <c r="M47" s="19">
        <v>1</v>
      </c>
      <c r="N47" s="19">
        <v>7</v>
      </c>
      <c r="P47" s="19">
        <v>88</v>
      </c>
      <c r="Q47" s="19" t="s">
        <v>49</v>
      </c>
      <c r="R47" s="19" t="s">
        <v>57</v>
      </c>
      <c r="S47" s="19">
        <v>47</v>
      </c>
      <c r="T47" s="19">
        <v>41</v>
      </c>
      <c r="AA47" s="19">
        <v>59</v>
      </c>
      <c r="AB47" s="54" t="e">
        <f t="shared" si="16"/>
        <v>#DIV/0!</v>
      </c>
      <c r="AC47" s="55" t="e">
        <f t="shared" si="9"/>
        <v>#DIV/0!</v>
      </c>
      <c r="AD47" s="55">
        <f t="shared" si="10"/>
        <v>0</v>
      </c>
      <c r="AE47" s="18"/>
      <c r="AF47" s="18"/>
      <c r="AH47" s="56"/>
      <c r="AI47" s="18"/>
      <c r="AJ47" s="18"/>
      <c r="AL47" s="56"/>
      <c r="AM47" s="57">
        <f t="shared" si="12"/>
        <v>0</v>
      </c>
      <c r="AN47" s="19">
        <v>10</v>
      </c>
      <c r="AO47" s="10" t="s">
        <v>44</v>
      </c>
      <c r="AP47" s="64"/>
    </row>
    <row r="48" spans="1:42" s="19" customFormat="1" ht="14" customHeight="1" x14ac:dyDescent="0.35">
      <c r="A48" s="19">
        <v>4</v>
      </c>
      <c r="B48" s="67" t="s">
        <v>116</v>
      </c>
      <c r="C48" s="76">
        <v>0</v>
      </c>
      <c r="D48" s="19">
        <v>2</v>
      </c>
      <c r="E48" s="19">
        <v>1978</v>
      </c>
      <c r="G48" s="19">
        <v>3</v>
      </c>
      <c r="H48" s="19">
        <v>1</v>
      </c>
      <c r="I48" s="19">
        <v>6</v>
      </c>
      <c r="J48" s="19">
        <v>69</v>
      </c>
      <c r="L48" s="18">
        <v>43446</v>
      </c>
      <c r="M48" s="19">
        <v>1</v>
      </c>
      <c r="N48" s="19">
        <v>7</v>
      </c>
      <c r="P48" s="19">
        <v>88</v>
      </c>
      <c r="Q48" s="19" t="s">
        <v>49</v>
      </c>
      <c r="R48" s="19" t="s">
        <v>57</v>
      </c>
      <c r="S48" s="19">
        <v>47</v>
      </c>
      <c r="T48" s="19">
        <v>41</v>
      </c>
      <c r="AA48" s="19">
        <v>59</v>
      </c>
      <c r="AB48" s="54" t="e">
        <f t="shared" si="16"/>
        <v>#DIV/0!</v>
      </c>
      <c r="AC48" s="55" t="e">
        <f t="shared" si="9"/>
        <v>#DIV/0!</v>
      </c>
      <c r="AD48" s="55">
        <f t="shared" si="10"/>
        <v>0</v>
      </c>
      <c r="AH48" s="56"/>
      <c r="AL48" s="56"/>
      <c r="AM48" s="57">
        <f t="shared" si="12"/>
        <v>0</v>
      </c>
      <c r="AN48" s="19">
        <v>10</v>
      </c>
      <c r="AO48" s="10" t="s">
        <v>44</v>
      </c>
      <c r="AP48" s="64"/>
    </row>
    <row r="49" spans="1:42" s="10" customFormat="1" ht="14.5" x14ac:dyDescent="0.35">
      <c r="A49" s="19">
        <v>4</v>
      </c>
      <c r="B49" s="67" t="s">
        <v>117</v>
      </c>
      <c r="C49" s="76">
        <v>0</v>
      </c>
      <c r="D49" s="19">
        <v>2</v>
      </c>
      <c r="E49" s="19">
        <v>1978</v>
      </c>
      <c r="F49" s="19"/>
      <c r="G49" s="19">
        <v>3</v>
      </c>
      <c r="H49" s="19">
        <v>1</v>
      </c>
      <c r="I49" s="19">
        <v>6</v>
      </c>
      <c r="J49" s="19">
        <v>69</v>
      </c>
      <c r="K49" s="19"/>
      <c r="L49" s="18">
        <v>43446</v>
      </c>
      <c r="M49" s="19">
        <v>1</v>
      </c>
      <c r="N49" s="19">
        <v>7</v>
      </c>
      <c r="O49" s="19"/>
      <c r="P49" s="19">
        <v>88</v>
      </c>
      <c r="Q49" s="19" t="s">
        <v>49</v>
      </c>
      <c r="R49" s="19" t="s">
        <v>57</v>
      </c>
      <c r="S49" s="19">
        <v>47</v>
      </c>
      <c r="T49" s="19">
        <v>41</v>
      </c>
      <c r="U49" s="19"/>
      <c r="V49" s="19"/>
      <c r="W49" s="19"/>
      <c r="X49" s="19"/>
      <c r="Y49" s="19"/>
      <c r="Z49" s="19"/>
      <c r="AA49" s="19">
        <v>59</v>
      </c>
      <c r="AB49" s="54" t="e">
        <f t="shared" si="16"/>
        <v>#DIV/0!</v>
      </c>
      <c r="AC49" s="55" t="e">
        <f t="shared" si="9"/>
        <v>#DIV/0!</v>
      </c>
      <c r="AD49" s="55">
        <f t="shared" si="10"/>
        <v>0</v>
      </c>
      <c r="AE49" s="19"/>
      <c r="AF49" s="19"/>
      <c r="AG49" s="19"/>
      <c r="AH49" s="56"/>
      <c r="AI49" s="19"/>
      <c r="AJ49" s="19"/>
      <c r="AK49" s="19"/>
      <c r="AL49" s="56"/>
      <c r="AM49" s="57">
        <f t="shared" si="12"/>
        <v>0</v>
      </c>
      <c r="AN49" s="60">
        <v>10</v>
      </c>
      <c r="AO49" s="10" t="s">
        <v>44</v>
      </c>
      <c r="AP49" s="35"/>
    </row>
    <row r="50" spans="1:42" s="10" customFormat="1" ht="14.5" x14ac:dyDescent="0.35">
      <c r="A50" s="19">
        <v>4</v>
      </c>
      <c r="B50" s="67" t="s">
        <v>118</v>
      </c>
      <c r="C50" s="76">
        <v>0</v>
      </c>
      <c r="D50" s="19">
        <v>2</v>
      </c>
      <c r="E50" s="19">
        <v>1978</v>
      </c>
      <c r="F50" s="19"/>
      <c r="G50" s="19">
        <v>3</v>
      </c>
      <c r="H50" s="19">
        <v>1</v>
      </c>
      <c r="I50" s="19">
        <v>6</v>
      </c>
      <c r="J50" s="19">
        <v>69</v>
      </c>
      <c r="K50" s="19"/>
      <c r="L50" s="18">
        <v>43446</v>
      </c>
      <c r="M50" s="19">
        <v>1</v>
      </c>
      <c r="N50" s="19">
        <v>7</v>
      </c>
      <c r="O50" s="19"/>
      <c r="P50" s="19">
        <v>88</v>
      </c>
      <c r="Q50" s="19" t="s">
        <v>49</v>
      </c>
      <c r="R50" s="19" t="s">
        <v>57</v>
      </c>
      <c r="S50" s="19">
        <v>47</v>
      </c>
      <c r="T50" s="19">
        <v>41</v>
      </c>
      <c r="U50" s="19"/>
      <c r="V50" s="19"/>
      <c r="W50" s="19"/>
      <c r="X50" s="19"/>
      <c r="Y50" s="19"/>
      <c r="Z50" s="19"/>
      <c r="AA50" s="19">
        <v>59</v>
      </c>
      <c r="AB50" s="54" t="e">
        <f t="shared" si="16"/>
        <v>#DIV/0!</v>
      </c>
      <c r="AC50" s="55" t="e">
        <f t="shared" si="9"/>
        <v>#DIV/0!</v>
      </c>
      <c r="AD50" s="55">
        <f t="shared" si="10"/>
        <v>0</v>
      </c>
      <c r="AE50" s="18"/>
      <c r="AF50" s="18"/>
      <c r="AG50" s="19"/>
      <c r="AH50" s="16"/>
      <c r="AI50" s="18"/>
      <c r="AJ50" s="18"/>
      <c r="AK50" s="19"/>
      <c r="AL50" s="16"/>
      <c r="AM50" s="17">
        <f t="shared" si="12"/>
        <v>0</v>
      </c>
      <c r="AN50" s="19">
        <v>10</v>
      </c>
      <c r="AO50" s="10" t="s">
        <v>44</v>
      </c>
      <c r="AP50" s="35"/>
    </row>
    <row r="51" spans="1:42" x14ac:dyDescent="0.3">
      <c r="L51" s="62"/>
    </row>
  </sheetData>
  <pageMargins left="0.74803149606299213" right="0.74803149606299213" top="0.98425196850393704" bottom="0.98425196850393704" header="0.51181102362204722" footer="0.51181102362204722"/>
  <pageSetup paperSize="9" scale="68" pageOrder="overThenDown" orientation="landscape" r:id="rId1"/>
  <headerFooter>
    <oddHeader>&amp;L&amp;"-,Fett"Landesverfassungsgericht Brandenburg
Richterinnen und Richter&amp;C&amp;"-,Fett"Landesverfassungsgerichte und Justizialisierung
(DFG - Gz: RE 1376/4-1; AOBJ: 644495)&amp;R&amp;"-,Fett"&amp;P/&amp;N</oddHeader>
    <oddFooter xml:space="preserve">&amp;L&amp;"-,Fett"Zitiervorschlag: Werner Reutter, Verfassungsgericht Brandenburg. 
Wahl der Richterinnen und Richter. HU Berlin 2018
https://hu-berlin/lverfge&amp;R&amp;"-,Fett"Erstellt von: Werner Reutter
Humboldt-Universität zu Berlin
Stand:  &amp;D&amp;"-,Standard" </oddFooter>
  </headerFooter>
  <colBreaks count="3" manualBreakCount="3">
    <brk id="12" max="49" man="1"/>
    <brk id="20" max="49" man="1"/>
    <brk id="30" max="4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BB Rohdaten</vt:lpstr>
      <vt:lpstr>BB kodiert</vt:lpstr>
      <vt:lpstr>'BB kodiert'!Druckbereich</vt:lpstr>
      <vt:lpstr>'BB Rohdaten'!Druckbereich</vt:lpstr>
      <vt:lpstr>'BB kodiert'!Drucktitel</vt:lpstr>
      <vt:lpstr>'BB Rohdaten'!Drucktitel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Epstein</dc:creator>
  <cp:lastModifiedBy>Werner Reutter</cp:lastModifiedBy>
  <cp:lastPrinted>2020-04-01T16:00:00Z</cp:lastPrinted>
  <dcterms:created xsi:type="dcterms:W3CDTF">2013-03-02T23:28:58Z</dcterms:created>
  <dcterms:modified xsi:type="dcterms:W3CDTF">2020-09-16T09:39:15Z</dcterms:modified>
</cp:coreProperties>
</file>